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_rydzanicz\Documents\Accounting\Heruaf\9e\To Audit\"/>
    </mc:Choice>
  </mc:AlternateContent>
  <bookViews>
    <workbookView xWindow="-30" yWindow="-30" windowWidth="12120" windowHeight="4110"/>
  </bookViews>
  <sheets>
    <sheet name="3-3" sheetId="2" r:id="rId1"/>
  </sheets>
  <definedNames>
    <definedName name="_xlnm.Print_Area" localSheetId="0">'3-3'!$A$1:$I$26</definedName>
    <definedName name="Z_37AB35C0_6EB3_4ABA_B048_E832BC8442AC_.wvu.PrintArea" localSheetId="0" hidden="1">'3-3'!$A$1:$I$26</definedName>
    <definedName name="Z_5CB64AD2_9837_415C_99F6_B3B9A3D4ABD6_.wvu.PrintArea" localSheetId="0" hidden="1">'3-3'!$A$1:$I$26</definedName>
    <definedName name="Z_6B028AA0_380C_11D6_AB1A_D5BF32659135_.wvu.PrintArea" localSheetId="0" hidden="1">'3-3'!$A$6:$I$26</definedName>
    <definedName name="Z_7900EDDD_7FD8_4906_8870_D5256CD2923E_.wvu.PrintArea" localSheetId="0" hidden="1">'3-3'!$A$1:$I$26</definedName>
    <definedName name="Z_81D0E1B4_4C86_4387_A9C8_D7639942A5E1_.wvu.PrintArea" localSheetId="0" hidden="1">'3-3'!$A$1:$I$26</definedName>
    <definedName name="Z_84EEA881_A081_4383_B087_3682829C1144_.wvu.PrintArea" localSheetId="0" hidden="1">'3-3'!$A$6:$I$26</definedName>
    <definedName name="Z_8DB8F81B_A382_42C2_969C_5FB6DF76F222_.wvu.PrintArea" localSheetId="0" hidden="1">'3-3'!$A$6:$I$26</definedName>
    <definedName name="Z_9A2A2DB6_C6FC_4999_AD9A_FD1657865E6A_.wvu.PrintArea" localSheetId="0" hidden="1">'3-3'!$A$1:$I$26</definedName>
    <definedName name="Z_BB03E43F_D8B6_4707_9C00_B6A6F345CDA3_.wvu.PrintArea" localSheetId="0" hidden="1">'3-3'!$A$1:$I$26</definedName>
    <definedName name="Z_C6AFBF4A_444C_4A3B_BC8D_1F0428544D93_.wvu.PrintArea" localSheetId="0" hidden="1">'3-3'!$A$1:$I$26</definedName>
    <definedName name="Z_F14780BB_20A3_4934_8F26_5DF5F9D364F7_.wvu.PrintArea" localSheetId="0" hidden="1">'3-3'!$A$1:$I$26</definedName>
  </definedNames>
  <calcPr calcId="171027"/>
  <customWorkbookViews>
    <customWorkbookView name="Susan Ferris - Personal View" guid="{7900EDDD-7FD8-4906-8870-D5256CD2923E}" mergeInterval="0" personalView="1" maximized="1" xWindow="1" yWindow="1" windowWidth="1530" windowHeight="830" activeSheetId="1"/>
    <customWorkbookView name="sferris - Personal View" guid="{37AB35C0-6EB3-4ABA-B048-E832BC8442AC}" mergeInterval="0" personalView="1" maximized="1" xWindow="1" yWindow="1" windowWidth="800" windowHeight="385" activeSheetId="1" showComments="commIndAndComment"/>
    <customWorkbookView name=" George Fisher - Personal View" guid="{BB03E43F-D8B6-4707-9C00-B6A6F345CDA3}" mergeInterval="0" personalView="1" maximized="1" xWindow="1" yWindow="1" windowWidth="1280" windowHeight="545" activeSheetId="1"/>
    <customWorkbookView name="Susan McGee - Personal View" guid="{F14780BB-20A3-4934-8F26-5DF5F9D364F7}" mergeInterval="0" personalView="1" maximized="1" windowWidth="1020" windowHeight="580" activeSheetId="2" showComments="commNone"/>
    <customWorkbookView name="Systems Administrator - Personal View" guid="{C6AFBF4A-444C-4A3B-BC8D-1F0428544D93}" mergeInterval="0" personalView="1" maximized="1" windowWidth="1012" windowHeight="531" activeSheetId="2"/>
    <customWorkbookView name="Peter Humby - Personal View" guid="{9A2A2DB6-C6FC-4999-AD9A-FD1657865E6A}" mergeInterval="0" personalView="1" maximized="1" windowWidth="783" windowHeight="445" activeSheetId="2" showStatusbar="0"/>
    <customWorkbookView name="GabVit - Personal View" guid="{84EEA881-A081-4383-B087-3682829C1144}" mergeInterval="0" personalView="1" maximized="1" windowWidth="796" windowHeight="416" activeSheetId="1"/>
    <customWorkbookView name="Elenor Wardrop  - Personal View" guid="{8DB8F81B-A382-42C2-969C-5FB6DF76F222}" mergeInterval="0" personalView="1" maximized="1" windowWidth="796" windowHeight="464" activeSheetId="1"/>
    <customWorkbookView name="Debbie Mortimer - Personal View" guid="{6B028AA0-380C-11D6-AB1A-D5BF32659135}" mergeInterval="0" personalView="1" maximized="1" windowWidth="796" windowHeight="464" activeSheetId="1"/>
    <customWorkbookView name="Giana Rezeanu - Personal View" guid="{5CB64AD2-9837-415C-99F6-B3B9A3D4ABD6}" mergeInterval="0" personalView="1" maximized="1" windowWidth="1680" windowHeight="913" activeSheetId="2"/>
    <customWorkbookView name="George Fisher - Personal View" guid="{81D0E1B4-4C86-4387-A9C8-D7639942A5E1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D46" i="2" l="1"/>
  <c r="C46" i="2"/>
  <c r="C18" i="2"/>
  <c r="I22" i="2"/>
  <c r="I21" i="2"/>
  <c r="I20" i="2"/>
  <c r="I24" i="2"/>
  <c r="I15" i="2"/>
  <c r="I18" i="2" s="1"/>
  <c r="I16" i="2"/>
  <c r="I13" i="2"/>
  <c r="I14" i="2"/>
  <c r="D18" i="2"/>
  <c r="I23" i="2"/>
  <c r="C24" i="2"/>
  <c r="D24" i="2"/>
  <c r="F25" i="2"/>
  <c r="H25" i="2"/>
</calcChain>
</file>

<file path=xl/sharedStrings.xml><?xml version="1.0" encoding="utf-8"?>
<sst xmlns="http://schemas.openxmlformats.org/spreadsheetml/2006/main" count="46" uniqueCount="33">
  <si>
    <t>Goodwill</t>
  </si>
  <si>
    <t>CONSOLIDATED FINANCIAL STATEMENT  WORKING PAPER</t>
  </si>
  <si>
    <t>Dr.</t>
  </si>
  <si>
    <t>Cr.</t>
  </si>
  <si>
    <t>Consolidated</t>
  </si>
  <si>
    <t xml:space="preserve"> </t>
  </si>
  <si>
    <t>Total</t>
  </si>
  <si>
    <t>JOURNAL ENTRIES</t>
  </si>
  <si>
    <t>December 31, Year 1</t>
  </si>
  <si>
    <t>Plant assets (net)</t>
  </si>
  <si>
    <t>Current assets</t>
  </si>
  <si>
    <t>Long-term debt</t>
  </si>
  <si>
    <t>Current liabilities</t>
  </si>
  <si>
    <t>Plant assets</t>
  </si>
  <si>
    <t xml:space="preserve">  Long-term debt</t>
  </si>
  <si>
    <t>CONSOLIDATED BALANCE SHEET</t>
  </si>
  <si>
    <t>G COMPANY</t>
  </si>
  <si>
    <t>K COMPANY</t>
  </si>
  <si>
    <t>Common shares</t>
  </si>
  <si>
    <t>Retained earnings</t>
  </si>
  <si>
    <t>Investment in K Company</t>
  </si>
  <si>
    <t xml:space="preserve">  Common shares</t>
  </si>
  <si>
    <t>To record investment in K Company</t>
  </si>
  <si>
    <t>Acquisition differential</t>
  </si>
  <si>
    <t>To eliminate investment account and establish acquisition differential</t>
  </si>
  <si>
    <t xml:space="preserve">  Acquisition differential</t>
  </si>
  <si>
    <t>To allocate the acquisition differential</t>
  </si>
  <si>
    <t>Notes:</t>
  </si>
  <si>
    <t xml:space="preserve">See below for summary of journal entries. </t>
  </si>
  <si>
    <t>See solutions manual for schedules to support the numbers used in the journal entries.</t>
  </si>
  <si>
    <t xml:space="preserve">Solution to Problem 3-3 c) </t>
  </si>
  <si>
    <t>JE #</t>
  </si>
  <si>
    <t>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</si>
</sst>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37" fontId="3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37" fontId="2" fillId="0" borderId="0" xfId="0" applyNumberFormat="1" applyFont="1" applyBorder="1" applyProtection="1"/>
    <xf numFmtId="0" fontId="2" fillId="0" borderId="2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 applyProtection="1">
      <alignment horizontal="fill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7" fontId="2" fillId="0" borderId="1" xfId="0" applyNumberFormat="1" applyFont="1" applyBorder="1" applyProtection="1"/>
    <xf numFmtId="37" fontId="2" fillId="0" borderId="0" xfId="0" applyNumberFormat="1" applyFont="1" applyBorder="1" applyAlignment="1" applyProtection="1">
      <alignment horizontal="centerContinuous"/>
    </xf>
    <xf numFmtId="37" fontId="2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37" fontId="2" fillId="0" borderId="4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1" xfId="0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165" fontId="2" fillId="0" borderId="5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4" fontId="2" fillId="0" borderId="3" xfId="0" applyNumberFormat="1" applyFont="1" applyBorder="1" applyAlignment="1" applyProtection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Border="1" applyAlignment="1" applyProtection="1"/>
    <xf numFmtId="37" fontId="2" fillId="0" borderId="3" xfId="0" applyNumberFormat="1" applyFont="1" applyBorder="1" applyAlignment="1" applyProtection="1">
      <alignment horizontal="righ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5" fontId="2" fillId="0" borderId="1" xfId="0" quotePrefix="1" applyNumberFormat="1" applyFont="1" applyBorder="1" applyAlignment="1" applyProtection="1">
      <alignment horizontal="center"/>
    </xf>
    <xf numFmtId="15" fontId="2" fillId="0" borderId="0" xfId="0" quotePrefix="1" applyNumberFormat="1" applyFont="1" applyBorder="1" applyAlignment="1" applyProtection="1">
      <alignment horizontal="center"/>
    </xf>
    <xf numFmtId="15" fontId="2" fillId="0" borderId="2" xfId="0" quotePrefix="1" applyNumberFormat="1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Normal="100" zoomScaleSheetLayoutView="75" workbookViewId="0"/>
  </sheetViews>
  <sheetFormatPr defaultColWidth="9.5" defaultRowHeight="12.75" x14ac:dyDescent="0.2"/>
  <cols>
    <col min="1" max="1" width="4.5" style="1" customWidth="1"/>
    <col min="2" max="2" width="22.25" style="1" customWidth="1"/>
    <col min="3" max="3" width="10.875" style="1" bestFit="1" customWidth="1"/>
    <col min="4" max="4" width="10.625" style="1" bestFit="1" customWidth="1"/>
    <col min="5" max="5" width="5.125" style="1" customWidth="1"/>
    <col min="6" max="6" width="9.875" style="1" bestFit="1" customWidth="1"/>
    <col min="7" max="7" width="4.75" style="1" bestFit="1" customWidth="1"/>
    <col min="8" max="8" width="9.875" style="1" bestFit="1" customWidth="1"/>
    <col min="9" max="9" width="10.25" style="1" bestFit="1" customWidth="1"/>
    <col min="10" max="10" width="5.5" style="1" customWidth="1"/>
    <col min="11" max="11" width="4.375" style="1" customWidth="1"/>
    <col min="12" max="12" width="20.375" style="1" customWidth="1"/>
    <col min="13" max="14" width="9.5" style="22"/>
    <col min="15" max="15" width="3.5" style="1" customWidth="1"/>
    <col min="16" max="17" width="9.5" style="1"/>
    <col min="18" max="19" width="3.5" style="1" customWidth="1"/>
    <col min="20" max="20" width="12.5" style="1" customWidth="1"/>
    <col min="21" max="16384" width="9.5" style="1"/>
  </cols>
  <sheetData>
    <row r="1" spans="1:25" x14ac:dyDescent="0.2">
      <c r="A1" s="3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3"/>
      <c r="N1" s="23"/>
      <c r="O1" s="5"/>
      <c r="P1" s="5"/>
    </row>
    <row r="2" spans="1:25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3"/>
      <c r="N2" s="23"/>
      <c r="O2" s="5"/>
      <c r="P2" s="5"/>
    </row>
    <row r="3" spans="1:25" x14ac:dyDescent="0.2">
      <c r="A3" s="3" t="s">
        <v>27</v>
      </c>
      <c r="B3" s="5" t="s">
        <v>28</v>
      </c>
      <c r="C3" s="5"/>
      <c r="D3" s="5"/>
      <c r="E3" s="5"/>
      <c r="F3" s="5"/>
      <c r="G3" s="5"/>
      <c r="H3" s="5"/>
      <c r="I3" s="5"/>
      <c r="J3" s="5"/>
    </row>
    <row r="4" spans="1:25" x14ac:dyDescent="0.2">
      <c r="A4" s="7"/>
      <c r="B4" s="7" t="s">
        <v>29</v>
      </c>
      <c r="C4" s="7"/>
      <c r="D4" s="5"/>
      <c r="E4" s="5"/>
      <c r="F4" s="5"/>
      <c r="G4" s="11"/>
      <c r="H4" s="11"/>
      <c r="I4" s="5"/>
      <c r="J4" s="5"/>
    </row>
    <row r="5" spans="1:25" x14ac:dyDescent="0.2">
      <c r="A5" s="7"/>
      <c r="B5" s="7"/>
      <c r="C5" s="7"/>
      <c r="D5" s="5"/>
      <c r="E5" s="5"/>
      <c r="F5" s="5"/>
      <c r="G5" s="11"/>
      <c r="H5" s="11"/>
      <c r="I5" s="5"/>
      <c r="J5" s="5"/>
    </row>
    <row r="6" spans="1:25" x14ac:dyDescent="0.2">
      <c r="B6" s="35" t="s">
        <v>1</v>
      </c>
      <c r="C6" s="36"/>
      <c r="D6" s="36"/>
      <c r="E6" s="36"/>
      <c r="F6" s="36"/>
      <c r="G6" s="36"/>
      <c r="H6" s="36"/>
      <c r="I6" s="37"/>
      <c r="J6" s="5"/>
    </row>
    <row r="7" spans="1:25" x14ac:dyDescent="0.2">
      <c r="B7" s="38" t="s">
        <v>16</v>
      </c>
      <c r="C7" s="39"/>
      <c r="D7" s="39"/>
      <c r="E7" s="39"/>
      <c r="F7" s="39"/>
      <c r="G7" s="39"/>
      <c r="H7" s="39"/>
      <c r="I7" s="40"/>
      <c r="J7" s="5"/>
      <c r="V7" s="2"/>
      <c r="W7" s="2"/>
      <c r="X7" s="2"/>
      <c r="Y7" s="2"/>
    </row>
    <row r="8" spans="1:25" x14ac:dyDescent="0.2">
      <c r="B8" s="38" t="s">
        <v>15</v>
      </c>
      <c r="C8" s="39"/>
      <c r="D8" s="39"/>
      <c r="E8" s="39"/>
      <c r="F8" s="39"/>
      <c r="G8" s="39"/>
      <c r="H8" s="39"/>
      <c r="I8" s="40"/>
      <c r="J8" s="5"/>
      <c r="V8" s="2"/>
      <c r="W8" s="2"/>
      <c r="X8" s="2"/>
      <c r="Y8" s="2"/>
    </row>
    <row r="9" spans="1:25" x14ac:dyDescent="0.2">
      <c r="B9" s="41" t="s">
        <v>8</v>
      </c>
      <c r="C9" s="42"/>
      <c r="D9" s="42"/>
      <c r="E9" s="42"/>
      <c r="F9" s="42"/>
      <c r="G9" s="42"/>
      <c r="H9" s="42"/>
      <c r="I9" s="43"/>
      <c r="J9" s="5"/>
      <c r="V9" s="2"/>
      <c r="W9" s="2"/>
      <c r="X9" s="2"/>
      <c r="Y9" s="2"/>
    </row>
    <row r="10" spans="1:25" x14ac:dyDescent="0.2">
      <c r="A10" s="13"/>
      <c r="B10" s="4"/>
      <c r="C10" s="14"/>
      <c r="D10" s="9"/>
      <c r="E10" s="9"/>
      <c r="F10" s="14" t="s">
        <v>32</v>
      </c>
      <c r="G10" s="14"/>
      <c r="H10" s="14"/>
      <c r="I10" s="8"/>
      <c r="J10" s="5"/>
    </row>
    <row r="11" spans="1:25" x14ac:dyDescent="0.2">
      <c r="A11" s="6"/>
      <c r="B11" s="4"/>
      <c r="C11" s="15" t="s">
        <v>16</v>
      </c>
      <c r="D11" s="15" t="s">
        <v>17</v>
      </c>
      <c r="E11" s="15" t="s">
        <v>31</v>
      </c>
      <c r="F11" s="16" t="s">
        <v>2</v>
      </c>
      <c r="G11" s="16" t="s">
        <v>31</v>
      </c>
      <c r="H11" s="12" t="s">
        <v>3</v>
      </c>
      <c r="I11" s="17" t="s">
        <v>4</v>
      </c>
      <c r="J11" s="5"/>
      <c r="P11" s="5"/>
    </row>
    <row r="12" spans="1:25" x14ac:dyDescent="0.2">
      <c r="A12" s="33"/>
      <c r="B12" s="34"/>
      <c r="C12" s="34"/>
      <c r="D12" s="10"/>
      <c r="E12" s="10"/>
      <c r="F12" s="10"/>
      <c r="G12" s="10"/>
      <c r="H12" s="5"/>
      <c r="I12" s="20"/>
      <c r="J12" s="5"/>
      <c r="P12" s="5"/>
      <c r="V12" s="2"/>
      <c r="W12" s="2"/>
      <c r="X12" s="2"/>
      <c r="Y12" s="2"/>
    </row>
    <row r="13" spans="1:25" x14ac:dyDescent="0.2">
      <c r="A13" s="19"/>
      <c r="B13" s="29" t="s">
        <v>10</v>
      </c>
      <c r="C13" s="27">
        <v>47000</v>
      </c>
      <c r="D13" s="27">
        <v>24000</v>
      </c>
      <c r="E13" s="20" t="s">
        <v>5</v>
      </c>
      <c r="F13" s="27"/>
      <c r="G13" s="20">
        <v>3</v>
      </c>
      <c r="H13" s="27">
        <v>7800</v>
      </c>
      <c r="I13" s="27">
        <f>+C13+D13+F13-H13</f>
        <v>63200</v>
      </c>
      <c r="J13" s="7"/>
      <c r="V13" s="2"/>
      <c r="W13" s="2"/>
      <c r="X13" s="2"/>
      <c r="Y13" s="2"/>
    </row>
    <row r="14" spans="1:25" x14ac:dyDescent="0.2">
      <c r="A14" s="19"/>
      <c r="B14" s="29" t="s">
        <v>9</v>
      </c>
      <c r="C14" s="20">
        <v>74000</v>
      </c>
      <c r="D14" s="20">
        <v>34000</v>
      </c>
      <c r="E14" s="20">
        <v>3</v>
      </c>
      <c r="F14" s="27">
        <v>5000</v>
      </c>
      <c r="G14" s="20"/>
      <c r="H14" s="27"/>
      <c r="I14" s="20">
        <f>+C14+D14+F14-H14</f>
        <v>113000</v>
      </c>
      <c r="J14" s="7"/>
      <c r="V14" s="2"/>
      <c r="W14" s="2"/>
      <c r="X14" s="2"/>
      <c r="Y14" s="2"/>
    </row>
    <row r="15" spans="1:25" x14ac:dyDescent="0.2">
      <c r="A15" s="21"/>
      <c r="B15" s="30" t="s">
        <v>0</v>
      </c>
      <c r="C15" s="31">
        <v>0</v>
      </c>
      <c r="D15" s="31">
        <v>0</v>
      </c>
      <c r="E15" s="20">
        <v>3</v>
      </c>
      <c r="F15" s="20">
        <v>15000</v>
      </c>
      <c r="G15" s="20"/>
      <c r="H15" s="20"/>
      <c r="I15" s="20">
        <f>+C15+D15+F15-H15</f>
        <v>15000</v>
      </c>
      <c r="J15" s="7"/>
      <c r="V15" s="2"/>
      <c r="W15" s="2"/>
      <c r="X15" s="2"/>
      <c r="Y15" s="2"/>
    </row>
    <row r="16" spans="1:25" x14ac:dyDescent="0.2">
      <c r="A16" s="21"/>
      <c r="B16" s="29" t="s">
        <v>20</v>
      </c>
      <c r="C16" s="31">
        <v>0</v>
      </c>
      <c r="D16" s="31">
        <v>0</v>
      </c>
      <c r="E16" s="20">
        <v>1</v>
      </c>
      <c r="F16" s="20">
        <v>59200</v>
      </c>
      <c r="G16" s="20">
        <v>2</v>
      </c>
      <c r="H16" s="20">
        <v>59200</v>
      </c>
      <c r="I16" s="20">
        <f>+C16+D16+F16-H16</f>
        <v>0</v>
      </c>
      <c r="J16" s="7"/>
      <c r="V16" s="2"/>
      <c r="W16" s="2"/>
      <c r="X16" s="2"/>
      <c r="Y16" s="2"/>
    </row>
    <row r="17" spans="1:25" x14ac:dyDescent="0.2">
      <c r="A17" s="21"/>
      <c r="B17" s="29" t="s">
        <v>23</v>
      </c>
      <c r="C17" s="32"/>
      <c r="D17" s="32"/>
      <c r="E17" s="20">
        <v>2</v>
      </c>
      <c r="F17" s="20">
        <v>11500</v>
      </c>
      <c r="G17" s="20">
        <v>3</v>
      </c>
      <c r="H17" s="20">
        <v>11500</v>
      </c>
      <c r="I17" s="28"/>
      <c r="J17" s="7"/>
      <c r="K17" s="20"/>
      <c r="V17" s="2"/>
      <c r="W17" s="2"/>
      <c r="X17" s="2"/>
      <c r="Y17" s="2"/>
    </row>
    <row r="18" spans="1:25" ht="13.5" thickBot="1" x14ac:dyDescent="0.25">
      <c r="A18" s="21"/>
      <c r="B18" s="29"/>
      <c r="C18" s="26">
        <f>SUM(C13:C16)</f>
        <v>121000</v>
      </c>
      <c r="D18" s="26">
        <f>SUM(D13:D16)</f>
        <v>58000</v>
      </c>
      <c r="E18" s="20"/>
      <c r="F18" s="20"/>
      <c r="G18" s="20"/>
      <c r="H18" s="20"/>
      <c r="I18" s="26">
        <f>SUM(I13:I16)</f>
        <v>191200</v>
      </c>
      <c r="J18" s="7"/>
      <c r="V18" s="2"/>
      <c r="W18" s="2"/>
      <c r="X18" s="2"/>
      <c r="Y18" s="2"/>
    </row>
    <row r="19" spans="1:25" ht="13.5" thickTop="1" x14ac:dyDescent="0.2">
      <c r="A19" s="21"/>
      <c r="B19" s="29"/>
      <c r="C19" s="20"/>
      <c r="D19" s="20"/>
      <c r="E19" s="20"/>
      <c r="F19" s="20"/>
      <c r="G19" s="20"/>
      <c r="H19" s="20"/>
      <c r="I19" s="20"/>
      <c r="J19" s="7"/>
      <c r="V19" s="2"/>
      <c r="W19" s="2"/>
      <c r="X19" s="2"/>
      <c r="Y19" s="2"/>
    </row>
    <row r="20" spans="1:25" x14ac:dyDescent="0.2">
      <c r="A20" s="21"/>
      <c r="B20" s="30" t="s">
        <v>12</v>
      </c>
      <c r="C20" s="27">
        <v>21400</v>
      </c>
      <c r="D20" s="27">
        <v>6400</v>
      </c>
      <c r="E20" s="20"/>
      <c r="F20" s="20"/>
      <c r="G20" s="20"/>
      <c r="H20" s="20"/>
      <c r="I20" s="27">
        <f>+C20+D20-F20+H20</f>
        <v>27800</v>
      </c>
      <c r="J20" s="5"/>
      <c r="V20" s="2"/>
      <c r="W20" s="2"/>
      <c r="X20" s="2"/>
      <c r="Y20" s="2"/>
    </row>
    <row r="21" spans="1:25" x14ac:dyDescent="0.2">
      <c r="A21" s="21"/>
      <c r="B21" s="29" t="s">
        <v>11</v>
      </c>
      <c r="C21" s="20">
        <v>22000</v>
      </c>
      <c r="D21" s="20">
        <v>3900</v>
      </c>
      <c r="E21" s="20"/>
      <c r="F21" s="20"/>
      <c r="G21" s="20">
        <v>3</v>
      </c>
      <c r="H21" s="20">
        <v>700</v>
      </c>
      <c r="I21" s="20">
        <f>+C21+D21-F21+H21</f>
        <v>26600</v>
      </c>
      <c r="J21" s="5"/>
      <c r="V21" s="2"/>
      <c r="W21" s="2"/>
      <c r="X21" s="2"/>
      <c r="Y21" s="2"/>
    </row>
    <row r="22" spans="1:25" x14ac:dyDescent="0.2">
      <c r="A22" s="21"/>
      <c r="B22" s="30" t="s">
        <v>18</v>
      </c>
      <c r="C22" s="20">
        <v>44000</v>
      </c>
      <c r="D22" s="20">
        <v>24000</v>
      </c>
      <c r="E22" s="20">
        <v>2</v>
      </c>
      <c r="F22" s="20">
        <v>24000</v>
      </c>
      <c r="G22" s="20">
        <v>1</v>
      </c>
      <c r="H22" s="20">
        <v>59200</v>
      </c>
      <c r="I22" s="20">
        <f>+C22+D22-F22+H22</f>
        <v>103200</v>
      </c>
      <c r="J22" s="5"/>
      <c r="V22" s="2"/>
      <c r="W22" s="2"/>
      <c r="X22" s="2"/>
      <c r="Y22" s="2"/>
    </row>
    <row r="23" spans="1:25" x14ac:dyDescent="0.2">
      <c r="A23" s="21"/>
      <c r="B23" s="29" t="s">
        <v>19</v>
      </c>
      <c r="C23" s="28">
        <v>33600</v>
      </c>
      <c r="D23" s="28">
        <v>23700</v>
      </c>
      <c r="E23" s="20">
        <v>2</v>
      </c>
      <c r="F23" s="20">
        <v>23700</v>
      </c>
      <c r="G23" s="20"/>
      <c r="H23" s="20"/>
      <c r="I23" s="28">
        <f>+C23+D23-F23+H23</f>
        <v>33600</v>
      </c>
      <c r="J23" s="5"/>
      <c r="V23" s="2"/>
      <c r="W23" s="2"/>
      <c r="X23" s="2"/>
      <c r="Y23" s="2"/>
    </row>
    <row r="24" spans="1:25" ht="13.5" thickBot="1" x14ac:dyDescent="0.25">
      <c r="A24" s="21"/>
      <c r="B24" s="29" t="s">
        <v>5</v>
      </c>
      <c r="C24" s="26">
        <f>SUM(C20:C23)</f>
        <v>121000</v>
      </c>
      <c r="D24" s="26">
        <f>SUM(D20:D23)</f>
        <v>58000</v>
      </c>
      <c r="E24" s="20"/>
      <c r="F24" s="28"/>
      <c r="G24" s="20"/>
      <c r="H24" s="28"/>
      <c r="I24" s="26">
        <f>SUM(I20:I23)</f>
        <v>191200</v>
      </c>
      <c r="J24" s="5"/>
      <c r="V24" s="2"/>
      <c r="W24" s="2"/>
      <c r="X24" s="2"/>
      <c r="Y24" s="2"/>
    </row>
    <row r="25" spans="1:25" ht="14.25" thickTop="1" thickBot="1" x14ac:dyDescent="0.25">
      <c r="A25" s="21"/>
      <c r="B25" s="23"/>
      <c r="C25" s="20"/>
      <c r="D25" s="20"/>
      <c r="E25" s="20" t="s">
        <v>6</v>
      </c>
      <c r="F25" s="26">
        <f>SUM(F13:F24)</f>
        <v>138400</v>
      </c>
      <c r="G25" s="20"/>
      <c r="H25" s="26">
        <f>SUM(H13:H24)</f>
        <v>138400</v>
      </c>
      <c r="I25" s="20"/>
      <c r="J25" s="5"/>
      <c r="V25" s="2"/>
      <c r="W25" s="2"/>
      <c r="X25" s="2"/>
      <c r="Y25" s="2"/>
    </row>
    <row r="26" spans="1:25" ht="13.5" thickTop="1" x14ac:dyDescent="0.2">
      <c r="A26" s="24"/>
      <c r="B26" s="20"/>
      <c r="C26" s="20"/>
      <c r="D26" s="20"/>
      <c r="E26" s="20"/>
      <c r="F26" s="20"/>
      <c r="G26" s="20"/>
      <c r="H26" s="20"/>
      <c r="I26" s="20"/>
      <c r="J26" s="5"/>
      <c r="K26" s="5"/>
      <c r="L26" s="5"/>
      <c r="M26" s="23"/>
      <c r="N26" s="23"/>
      <c r="V26" s="2"/>
      <c r="W26" s="2"/>
      <c r="X26" s="2"/>
      <c r="Y26" s="2"/>
    </row>
    <row r="27" spans="1:25" x14ac:dyDescent="0.2">
      <c r="A27" s="25" t="s">
        <v>7</v>
      </c>
      <c r="B27" s="25"/>
      <c r="C27" s="20"/>
      <c r="D27" s="20"/>
    </row>
    <row r="28" spans="1:25" x14ac:dyDescent="0.2">
      <c r="A28" s="7"/>
      <c r="B28" s="7"/>
      <c r="C28" s="20"/>
      <c r="D28" s="20"/>
    </row>
    <row r="29" spans="1:25" x14ac:dyDescent="0.2">
      <c r="A29" s="7">
        <v>1</v>
      </c>
      <c r="B29" s="7" t="s">
        <v>20</v>
      </c>
      <c r="C29" s="27">
        <v>59200</v>
      </c>
      <c r="D29" s="20"/>
    </row>
    <row r="30" spans="1:25" x14ac:dyDescent="0.2">
      <c r="A30" s="7"/>
      <c r="B30" s="18" t="s">
        <v>21</v>
      </c>
      <c r="C30" s="20"/>
      <c r="D30" s="27">
        <v>59200</v>
      </c>
    </row>
    <row r="31" spans="1:25" x14ac:dyDescent="0.2">
      <c r="A31" s="7"/>
      <c r="B31" s="18" t="s">
        <v>22</v>
      </c>
      <c r="C31" s="20"/>
      <c r="D31" s="20"/>
    </row>
    <row r="32" spans="1:25" x14ac:dyDescent="0.2">
      <c r="A32" s="7"/>
      <c r="B32" s="4"/>
      <c r="C32" s="20"/>
      <c r="D32" s="20"/>
    </row>
    <row r="33" spans="1:4" x14ac:dyDescent="0.2">
      <c r="A33" s="4">
        <v>2</v>
      </c>
      <c r="B33" s="18" t="s">
        <v>18</v>
      </c>
      <c r="C33" s="20">
        <v>24000</v>
      </c>
      <c r="D33" s="20"/>
    </row>
    <row r="34" spans="1:4" x14ac:dyDescent="0.2">
      <c r="A34" s="4"/>
      <c r="B34" s="18" t="s">
        <v>19</v>
      </c>
      <c r="C34" s="20">
        <v>23700</v>
      </c>
      <c r="D34" s="20" t="s">
        <v>5</v>
      </c>
    </row>
    <row r="35" spans="1:4" x14ac:dyDescent="0.2">
      <c r="B35" s="5" t="s">
        <v>23</v>
      </c>
      <c r="C35" s="20">
        <v>11500</v>
      </c>
      <c r="D35" s="22"/>
    </row>
    <row r="36" spans="1:4" x14ac:dyDescent="0.2">
      <c r="A36" s="5"/>
      <c r="B36" s="5" t="s">
        <v>20</v>
      </c>
      <c r="C36" s="20"/>
      <c r="D36" s="20">
        <v>59200</v>
      </c>
    </row>
    <row r="37" spans="1:4" x14ac:dyDescent="0.2">
      <c r="A37" s="5"/>
      <c r="B37" s="5" t="s">
        <v>24</v>
      </c>
      <c r="C37" s="20"/>
      <c r="D37" s="20"/>
    </row>
    <row r="38" spans="1:4" x14ac:dyDescent="0.2">
      <c r="C38" s="22"/>
      <c r="D38" s="22"/>
    </row>
    <row r="39" spans="1:4" x14ac:dyDescent="0.2">
      <c r="A39" s="4">
        <v>3</v>
      </c>
      <c r="B39" s="5" t="s">
        <v>10</v>
      </c>
      <c r="C39" s="23"/>
      <c r="D39" s="20">
        <v>7800</v>
      </c>
    </row>
    <row r="40" spans="1:4" x14ac:dyDescent="0.2">
      <c r="A40" s="4"/>
      <c r="B40" s="5" t="s">
        <v>13</v>
      </c>
      <c r="C40" s="20">
        <v>5000</v>
      </c>
      <c r="D40" s="20"/>
    </row>
    <row r="41" spans="1:4" x14ac:dyDescent="0.2">
      <c r="A41" s="5" t="s">
        <v>5</v>
      </c>
      <c r="B41" s="7" t="s">
        <v>0</v>
      </c>
      <c r="C41" s="20">
        <v>15000</v>
      </c>
      <c r="D41" s="20"/>
    </row>
    <row r="42" spans="1:4" x14ac:dyDescent="0.2">
      <c r="A42" s="5"/>
      <c r="B42" s="7" t="s">
        <v>14</v>
      </c>
      <c r="C42" s="20"/>
      <c r="D42" s="20">
        <v>700</v>
      </c>
    </row>
    <row r="43" spans="1:4" x14ac:dyDescent="0.2">
      <c r="B43" s="5" t="s">
        <v>25</v>
      </c>
      <c r="C43" s="22"/>
      <c r="D43" s="20">
        <v>11500</v>
      </c>
    </row>
    <row r="44" spans="1:4" x14ac:dyDescent="0.2">
      <c r="B44" s="5" t="s">
        <v>26</v>
      </c>
      <c r="C44" s="22"/>
      <c r="D44" s="22"/>
    </row>
    <row r="45" spans="1:4" x14ac:dyDescent="0.2">
      <c r="C45" s="28"/>
      <c r="D45" s="28"/>
    </row>
    <row r="46" spans="1:4" ht="13.5" thickBot="1" x14ac:dyDescent="0.25">
      <c r="B46" s="5" t="s">
        <v>6</v>
      </c>
      <c r="C46" s="26">
        <f>SUM(C29:C44)</f>
        <v>138400</v>
      </c>
      <c r="D46" s="26">
        <f>SUM(D29:D44)</f>
        <v>138400</v>
      </c>
    </row>
    <row r="47" spans="1:4" ht="13.5" thickTop="1" x14ac:dyDescent="0.2"/>
  </sheetData>
  <customSheetViews>
    <customSheetView guid="{7900EDDD-7FD8-4906-8870-D5256CD2923E}"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1"/>
      <headerFooter alignWithMargins="0"/>
    </customSheetView>
    <customSheetView guid="{37AB35C0-6EB3-4ABA-B048-E832BC8442AC}"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2"/>
      <headerFooter alignWithMargins="0"/>
    </customSheetView>
    <customSheetView guid="{BB03E43F-D8B6-4707-9C00-B6A6F345CDA3}" showPageBreaks="1" printArea="1" topLeftCell="A99">
      <selection activeCell="B111" sqref="B111"/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3"/>
      <headerFooter alignWithMargins="0"/>
    </customSheetView>
    <customSheetView guid="{F14780BB-20A3-4934-8F26-5DF5F9D364F7}" scale="75" showPageBreaks="1" printArea="1" view="pageBreakPreview" showRuler="0" topLeftCell="A127">
      <selection activeCell="C159" sqref="C159"/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4"/>
      <headerFooter alignWithMargins="0"/>
    </customSheetView>
    <customSheetView guid="{C6AFBF4A-444C-4A3B-BC8D-1F0428544D93}" scale="75" showPageBreaks="1" printArea="1" view="pageBreakPreview" showRuler="0" topLeftCell="A131">
      <selection activeCell="L161" sqref="L161"/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5"/>
      <headerFooter alignWithMargins="0"/>
    </customSheetView>
    <customSheetView guid="{9A2A2DB6-C6FC-4999-AD9A-FD1657865E6A}" scale="75" showPageBreaks="1" printArea="1" view="pageBreakPreview" showRuler="0">
      <selection activeCell="E1" sqref="E1"/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6"/>
      <headerFooter alignWithMargins="0"/>
    </customSheetView>
    <customSheetView guid="{84EEA881-A081-4383-B087-3682829C1144}" showRuler="0">
      <pageMargins left="0.75" right="0.75" top="1" bottom="1" header="0.5" footer="0.5"/>
      <printOptions headings="1"/>
      <pageSetup scale="50" orientation="portrait" horizontalDpi="300" verticalDpi="300" r:id="rId7"/>
      <headerFooter alignWithMargins="0"/>
    </customSheetView>
    <customSheetView guid="{8DB8F81B-A382-42C2-969C-5FB6DF76F222}" showRuler="0">
      <selection activeCell="F149" sqref="F149"/>
      <pageMargins left="0.75" right="0.75" top="1" bottom="1" header="0.5" footer="0.5"/>
      <printOptions headings="1"/>
      <pageSetup scale="50" orientation="portrait" horizontalDpi="300" verticalDpi="300" r:id="rId8"/>
      <headerFooter alignWithMargins="0"/>
    </customSheetView>
    <customSheetView guid="{6B028AA0-380C-11D6-AB1A-D5BF32659135}" printArea="1" showRuler="0">
      <selection activeCell="F149" sqref="F149"/>
      <pageMargins left="0.75" right="0.75" top="1" bottom="1" header="0.5" footer="0.5"/>
      <printOptions headings="1"/>
      <pageSetup scale="50" orientation="portrait" horizontalDpi="300" verticalDpi="300" r:id="rId9"/>
      <headerFooter alignWithMargins="0"/>
    </customSheetView>
    <customSheetView guid="{5CB64AD2-9837-415C-99F6-B3B9A3D4ABD6}" showPageBreaks="1" printArea="1" topLeftCell="A94">
      <selection activeCell="K105" sqref="K105"/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10"/>
      <headerFooter alignWithMargins="0"/>
    </customSheetView>
    <customSheetView guid="{81D0E1B4-4C86-4387-A9C8-D7639942A5E1}" showPageBreaks="1" printArea="1" topLeftCell="A53">
      <selection activeCell="A71" sqref="A71"/>
      <pageMargins left="0.35433070866141736" right="0.35433070866141736" top="0.39370078740157483" bottom="0.39370078740157483" header="0.51181102362204722" footer="0.51181102362204722"/>
      <printOptions headings="1"/>
      <pageSetup scale="85" fitToHeight="0" orientation="portrait" horizontalDpi="300" verticalDpi="300" r:id="rId11"/>
      <headerFooter alignWithMargins="0"/>
    </customSheetView>
  </customSheetViews>
  <mergeCells count="4">
    <mergeCell ref="B6:I6"/>
    <mergeCell ref="B7:I7"/>
    <mergeCell ref="B8:I8"/>
    <mergeCell ref="B9:I9"/>
  </mergeCells>
  <phoneticPr fontId="0" type="noConversion"/>
  <printOptions headings="1"/>
  <pageMargins left="0.35433070866141736" right="0.35433070866141736" top="0.39370078740157483" bottom="0.39370078740157483" header="0.51181102362204722" footer="0.51181102362204722"/>
  <pageSetup scale="85" fitToHeight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 Department</dc:creator>
  <cp:lastModifiedBy>Rydzanicz, Amy</cp:lastModifiedBy>
  <cp:lastPrinted>2013-07-01T05:06:15Z</cp:lastPrinted>
  <dcterms:created xsi:type="dcterms:W3CDTF">1999-01-27T18:53:20Z</dcterms:created>
  <dcterms:modified xsi:type="dcterms:W3CDTF">2019-02-01T15:58:59Z</dcterms:modified>
</cp:coreProperties>
</file>