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codeName="ThisWorkbook"/>
  <mc:AlternateContent xmlns:mc="http://schemas.openxmlformats.org/markup-compatibility/2006">
    <mc:Choice Requires="x15">
      <x15ac:absPath xmlns:x15ac="http://schemas.microsoft.com/office/spreadsheetml/2010/11/ac" url="C:\Users\feltmate\Documents\Garrison\11ceSolutions\"/>
    </mc:Choice>
  </mc:AlternateContent>
  <bookViews>
    <workbookView xWindow="0" yWindow="0" windowWidth="21570" windowHeight="7980" tabRatio="795"/>
  </bookViews>
  <sheets>
    <sheet name="Cover" sheetId="9" r:id="rId1"/>
    <sheet name="Given 6-18" sheetId="41" r:id="rId2"/>
    <sheet name="Answer 6-18" sheetId="43" r:id="rId3"/>
  </sheets>
  <calcPr calcId="171027"/>
</workbook>
</file>

<file path=xl/calcChain.xml><?xml version="1.0" encoding="utf-8"?>
<calcChain xmlns="http://schemas.openxmlformats.org/spreadsheetml/2006/main">
  <c r="J20" i="43" l="1"/>
  <c r="H20" i="43"/>
  <c r="F20" i="43"/>
  <c r="J19" i="43"/>
  <c r="H19" i="43"/>
  <c r="F19" i="43"/>
  <c r="D15" i="43"/>
  <c r="B15" i="43"/>
  <c r="J15" i="43" s="1"/>
  <c r="J31" i="43" s="1"/>
  <c r="D14" i="43"/>
  <c r="B14" i="43"/>
  <c r="B13" i="43"/>
  <c r="F13" i="43" s="1"/>
  <c r="F31" i="43" s="1"/>
  <c r="J10" i="43"/>
  <c r="J27" i="43" s="1"/>
  <c r="H10" i="43"/>
  <c r="H27" i="43" s="1"/>
  <c r="F10" i="43"/>
  <c r="F27" i="43" s="1"/>
  <c r="H21" i="43" l="1"/>
  <c r="J21" i="43"/>
  <c r="F21" i="43"/>
  <c r="H14" i="43"/>
  <c r="H31" i="43" s="1"/>
  <c r="F16" i="43"/>
  <c r="F22" i="43" s="1"/>
  <c r="F23" i="43" s="1"/>
  <c r="J16" i="43"/>
  <c r="J22" i="43" s="1"/>
  <c r="H16" i="43" l="1"/>
  <c r="H22" i="43" s="1"/>
  <c r="H23" i="43" s="1"/>
  <c r="J23" i="43"/>
  <c r="J32" i="43" s="1"/>
  <c r="J33" i="43" s="1"/>
  <c r="F32" i="43"/>
  <c r="F33" i="43" s="1"/>
  <c r="F28" i="43"/>
  <c r="H28" i="43"/>
  <c r="H29" i="43" s="1"/>
  <c r="H32" i="43"/>
  <c r="H33" i="43" s="1"/>
  <c r="J28" i="43" l="1"/>
  <c r="J29" i="43" s="1"/>
  <c r="F29" i="43"/>
  <c r="L33" i="43"/>
  <c r="L29" i="43" l="1"/>
  <c r="L34" i="43" s="1"/>
  <c r="L28" i="43"/>
  <c r="A4" i="43"/>
  <c r="A3" i="43"/>
  <c r="A2" i="43"/>
  <c r="A1" i="43"/>
  <c r="C27" i="41"/>
  <c r="C32" i="41" s="1"/>
  <c r="C15" i="41"/>
  <c r="C21" i="41" s="1"/>
  <c r="B11" i="41"/>
</calcChain>
</file>

<file path=xl/sharedStrings.xml><?xml version="1.0" encoding="utf-8"?>
<sst xmlns="http://schemas.openxmlformats.org/spreadsheetml/2006/main" count="72" uniqueCount="59">
  <si>
    <t>Student Name:</t>
  </si>
  <si>
    <t>Class:</t>
  </si>
  <si>
    <t>Materials</t>
  </si>
  <si>
    <t>Conversion</t>
  </si>
  <si>
    <t>Cost per equivalent unit</t>
  </si>
  <si>
    <t>Total</t>
  </si>
  <si>
    <t>Materials cost</t>
  </si>
  <si>
    <t>Conversion costs</t>
  </si>
  <si>
    <t>Conversion complete</t>
  </si>
  <si>
    <t>Part 1</t>
  </si>
  <si>
    <t>Part 2</t>
  </si>
  <si>
    <t>&lt;Type your name here&gt;</t>
  </si>
  <si>
    <t>&lt;Type your class here&gt;</t>
  </si>
  <si>
    <t>Transferred In</t>
  </si>
  <si>
    <t>Given Data:</t>
  </si>
  <si>
    <t>Materials complete</t>
  </si>
  <si>
    <t>Units</t>
  </si>
  <si>
    <t>Number of Units</t>
  </si>
  <si>
    <t>Equivalent units of production</t>
  </si>
  <si>
    <t>Ending work in process:</t>
  </si>
  <si>
    <t>Ending work in process inventory:</t>
  </si>
  <si>
    <t xml:space="preserve">Equivalent units of production </t>
  </si>
  <si>
    <t>Units completed and transferred out:</t>
  </si>
  <si>
    <t>Transferred in</t>
  </si>
  <si>
    <t>Stage of Completion</t>
  </si>
  <si>
    <t>Forming Department costs assigned to:</t>
  </si>
  <si>
    <t>Transferred in cost</t>
  </si>
  <si>
    <t>Total cost</t>
  </si>
  <si>
    <t>Work in process inventory, October 1:</t>
  </si>
  <si>
    <t>Costs transferred in from the Mixing Department</t>
  </si>
  <si>
    <t>Material added during October</t>
  </si>
  <si>
    <t>Conversion costs added during October</t>
  </si>
  <si>
    <t>When processing is this complete in the Forming Dept.</t>
  </si>
  <si>
    <t>Total departmental costs</t>
  </si>
  <si>
    <t>Times cost per unit</t>
  </si>
  <si>
    <t>Units completed and transferred to the Stamping Department:</t>
  </si>
  <si>
    <t>Total departmental costs assigned</t>
  </si>
  <si>
    <t>Cost assigned to Stamping Department</t>
  </si>
  <si>
    <t>Work in process inventory, October 31</t>
  </si>
  <si>
    <t>TAVIA LIMITED</t>
  </si>
  <si>
    <t>For the Month Ended October 31, 20xx</t>
  </si>
  <si>
    <t>Production and Costs for the Forming Department</t>
  </si>
  <si>
    <t>Total work in process inventory, October 1</t>
  </si>
  <si>
    <t>Material cost added during October</t>
  </si>
  <si>
    <t>Cost assigned to work in process inventory, October 31</t>
  </si>
  <si>
    <t>Costs per equivalent unit</t>
  </si>
  <si>
    <t xml:space="preserve">Cost of beginning work in process </t>
  </si>
  <si>
    <t xml:space="preserve">Cost added during the period </t>
  </si>
  <si>
    <t>Cost reconciliation</t>
  </si>
  <si>
    <t xml:space="preserve">Units transferred to the next department </t>
  </si>
  <si>
    <t xml:space="preserve">Cost per equivalent unit </t>
  </si>
  <si>
    <t xml:space="preserve">Cost of units completed and transferred out </t>
  </si>
  <si>
    <t xml:space="preserve">Cost of ending work in process inventory </t>
  </si>
  <si>
    <t>Transferred to next department …………………………………</t>
  </si>
  <si>
    <t>Excel Templates Chapter 6</t>
  </si>
  <si>
    <t>Explain to the president why the unit cost appearing on the report prepared by the accountant is so high.</t>
  </si>
  <si>
    <t>Total Cost</t>
  </si>
  <si>
    <t>Case 6-18</t>
  </si>
  <si>
    <t>Equivalent Units of 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</si>
</sst>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0_);_(&quot;$&quot;* \(#,##0.00\);_(&quot;$&quot;* &quot;-&quot;??_);_(@_)"/>
    <numFmt numFmtId="165" formatCode="\ &quot;$&quot;* #,##0\ ;\ &quot;$&quot;* \(#,##0\);\ &quot;$&quot;* \-0\-\ "/>
    <numFmt numFmtId="166" formatCode="#,##0\ ;\(#,##0\);\-0\-\ "/>
    <numFmt numFmtId="167" formatCode="\ &quot;$&quot;* #,##0.000\ ;\ &quot;$&quot;* \(#,##0.000\);\ &quot;$&quot;* \-0.000\-\ "/>
    <numFmt numFmtId="168" formatCode="#\ ?/?\ "/>
  </numFmts>
  <fonts count="8" x14ac:knownFonts="1">
    <font>
      <sz val="10"/>
      <name val="MS Sans Serif"/>
    </font>
    <font>
      <sz val="10"/>
      <name val="MS Sans Serif"/>
      <family val="2"/>
    </font>
    <font>
      <sz val="10"/>
      <name val="Arial"/>
      <family val="2"/>
    </font>
    <font>
      <b/>
      <sz val="10"/>
      <name val="Arial"/>
      <family val="2"/>
    </font>
    <font>
      <sz val="10"/>
      <name val="Arial"/>
      <family val="2"/>
    </font>
    <font>
      <b/>
      <i/>
      <sz val="10"/>
      <name val="Arial"/>
      <family val="2"/>
    </font>
    <font>
      <b/>
      <sz val="14"/>
      <name val="Arial"/>
      <family val="2"/>
    </font>
    <font>
      <sz val="10"/>
      <color rgb="FFFF0000"/>
      <name val="Wingdings 2"/>
      <family val="1"/>
      <charset val="2"/>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6">
    <border>
      <left/>
      <right/>
      <top/>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top/>
      <bottom style="thin">
        <color theme="0" tint="-0.499984740745262"/>
      </bottom>
      <diagonal/>
    </border>
    <border>
      <left/>
      <right/>
      <top/>
      <bottom style="double">
        <color theme="0" tint="-0.499984740745262"/>
      </bottom>
      <diagonal/>
    </border>
  </borders>
  <cellStyleXfs count="3">
    <xf numFmtId="0" fontId="0" fillId="0" borderId="0"/>
    <xf numFmtId="0" fontId="4" fillId="0" borderId="0"/>
    <xf numFmtId="9" fontId="1" fillId="0" borderId="0" applyFont="0" applyFill="0" applyBorder="0" applyAlignment="0" applyProtection="0"/>
  </cellStyleXfs>
  <cellXfs count="46">
    <xf numFmtId="0" fontId="0" fillId="0" borderId="0" xfId="0"/>
    <xf numFmtId="0" fontId="2" fillId="0" borderId="0" xfId="0" applyFont="1"/>
    <xf numFmtId="0" fontId="6" fillId="2" borderId="0" xfId="1" applyFont="1" applyFill="1" applyAlignment="1">
      <alignment horizontal="left" wrapText="1"/>
    </xf>
    <xf numFmtId="0" fontId="4" fillId="2" borderId="0" xfId="1" applyFill="1"/>
    <xf numFmtId="0" fontId="3" fillId="0" borderId="0" xfId="0" applyFont="1" applyFill="1" applyAlignment="1">
      <alignment horizontal="left"/>
    </xf>
    <xf numFmtId="165" fontId="2" fillId="0" borderId="1" xfId="0" applyNumberFormat="1" applyFont="1" applyBorder="1"/>
    <xf numFmtId="0" fontId="2" fillId="0" borderId="0" xfId="0" applyFont="1" applyAlignment="1">
      <alignment horizontal="left" indent="1"/>
    </xf>
    <xf numFmtId="9" fontId="2" fillId="0" borderId="0" xfId="0" applyNumberFormat="1" applyFont="1"/>
    <xf numFmtId="0" fontId="7" fillId="0" borderId="0" xfId="0" applyFont="1" applyProtection="1">
      <protection hidden="1"/>
    </xf>
    <xf numFmtId="166" fontId="2" fillId="0" borderId="0" xfId="0" applyNumberFormat="1" applyFont="1" applyAlignment="1"/>
    <xf numFmtId="165" fontId="2" fillId="0" borderId="0" xfId="0" applyNumberFormat="1" applyFont="1" applyAlignment="1"/>
    <xf numFmtId="167" fontId="2" fillId="0" borderId="2" xfId="0" applyNumberFormat="1" applyFont="1" applyBorder="1" applyAlignment="1"/>
    <xf numFmtId="0" fontId="2" fillId="0" borderId="0" xfId="0" applyFont="1" applyAlignment="1">
      <alignment horizontal="left" indent="2"/>
    </xf>
    <xf numFmtId="168" fontId="2" fillId="0" borderId="0" xfId="0" applyNumberFormat="1" applyFont="1" applyFill="1" applyAlignment="1" applyProtection="1">
      <alignment horizontal="right"/>
    </xf>
    <xf numFmtId="166" fontId="2" fillId="0" borderId="2" xfId="0" applyNumberFormat="1" applyFont="1" applyBorder="1" applyAlignment="1"/>
    <xf numFmtId="165" fontId="2" fillId="0" borderId="0" xfId="0" applyNumberFormat="1" applyFont="1" applyBorder="1"/>
    <xf numFmtId="0" fontId="3" fillId="0" borderId="0" xfId="0" applyFont="1" applyFill="1" applyBorder="1" applyProtection="1"/>
    <xf numFmtId="0" fontId="2" fillId="0" borderId="0" xfId="0" applyFont="1" applyBorder="1" applyProtection="1"/>
    <xf numFmtId="0" fontId="2" fillId="0" borderId="0" xfId="0" applyFont="1" applyProtection="1"/>
    <xf numFmtId="0" fontId="3" fillId="0" borderId="0" xfId="0" applyFont="1" applyFill="1" applyAlignment="1" applyProtection="1">
      <alignment horizontal="center" wrapText="1"/>
    </xf>
    <xf numFmtId="0" fontId="3" fillId="0" borderId="0" xfId="0" applyFont="1" applyAlignment="1" applyProtection="1">
      <alignment horizontal="center" wrapText="1"/>
    </xf>
    <xf numFmtId="0" fontId="7" fillId="0" borderId="0" xfId="0" applyFont="1" applyProtection="1"/>
    <xf numFmtId="0" fontId="2" fillId="0" borderId="0" xfId="0" applyFont="1" applyAlignment="1" applyProtection="1">
      <alignment horizontal="left" indent="1"/>
    </xf>
    <xf numFmtId="9" fontId="2" fillId="3" borderId="0" xfId="0" applyNumberFormat="1" applyFont="1" applyFill="1" applyProtection="1"/>
    <xf numFmtId="165" fontId="2" fillId="3" borderId="0" xfId="0" applyNumberFormat="1" applyFont="1" applyFill="1" applyAlignment="1" applyProtection="1"/>
    <xf numFmtId="0" fontId="3" fillId="0" borderId="0" xfId="0" applyFont="1" applyProtection="1"/>
    <xf numFmtId="0" fontId="5" fillId="0" borderId="0" xfId="0" applyFont="1" applyProtection="1"/>
    <xf numFmtId="0" fontId="3" fillId="0" borderId="0" xfId="0" applyFont="1" applyAlignment="1" applyProtection="1">
      <alignment horizontal="center"/>
    </xf>
    <xf numFmtId="166" fontId="2" fillId="3" borderId="0" xfId="0" applyNumberFormat="1" applyFont="1" applyFill="1" applyAlignment="1" applyProtection="1"/>
    <xf numFmtId="166" fontId="2" fillId="0" borderId="0" xfId="0" applyNumberFormat="1" applyFont="1" applyAlignment="1" applyProtection="1"/>
    <xf numFmtId="9" fontId="2" fillId="3" borderId="0" xfId="2" applyFont="1" applyFill="1" applyProtection="1"/>
    <xf numFmtId="168" fontId="2" fillId="3" borderId="0" xfId="0" applyNumberFormat="1" applyFont="1" applyFill="1" applyProtection="1"/>
    <xf numFmtId="0" fontId="2" fillId="0" borderId="2" xfId="0" applyFont="1" applyBorder="1" applyProtection="1"/>
    <xf numFmtId="166" fontId="2" fillId="3" borderId="2" xfId="0" applyNumberFormat="1" applyFont="1" applyFill="1" applyBorder="1" applyAlignment="1" applyProtection="1"/>
    <xf numFmtId="166" fontId="2" fillId="3" borderId="1" xfId="0" applyNumberFormat="1" applyFont="1" applyFill="1" applyBorder="1" applyProtection="1"/>
    <xf numFmtId="165" fontId="2" fillId="3" borderId="0" xfId="0" applyNumberFormat="1" applyFont="1" applyFill="1" applyProtection="1"/>
    <xf numFmtId="166" fontId="2" fillId="3" borderId="2" xfId="0" applyNumberFormat="1" applyFont="1" applyFill="1" applyBorder="1" applyProtection="1"/>
    <xf numFmtId="166" fontId="2" fillId="3" borderId="0" xfId="0" applyNumberFormat="1" applyFont="1" applyFill="1" applyProtection="1"/>
    <xf numFmtId="164" fontId="2" fillId="3" borderId="1" xfId="0" applyNumberFormat="1" applyFont="1" applyFill="1" applyBorder="1" applyProtection="1"/>
    <xf numFmtId="0" fontId="2" fillId="0" borderId="0" xfId="0" applyFont="1" applyAlignment="1" applyProtection="1">
      <alignment horizontal="left" indent="2"/>
    </xf>
    <xf numFmtId="164" fontId="2" fillId="3" borderId="2" xfId="0" applyNumberFormat="1" applyFont="1" applyFill="1" applyBorder="1" applyProtection="1"/>
    <xf numFmtId="165" fontId="2" fillId="3" borderId="3" xfId="0" applyNumberFormat="1" applyFont="1" applyFill="1" applyBorder="1" applyAlignment="1" applyProtection="1"/>
    <xf numFmtId="166" fontId="2" fillId="3" borderId="4" xfId="0" applyNumberFormat="1" applyFont="1" applyFill="1" applyBorder="1" applyProtection="1"/>
    <xf numFmtId="164" fontId="2" fillId="3" borderId="5" xfId="0" applyNumberFormat="1" applyFont="1" applyFill="1" applyBorder="1" applyProtection="1"/>
    <xf numFmtId="165" fontId="2" fillId="3" borderId="0" xfId="0" applyNumberFormat="1" applyFont="1" applyFill="1" applyBorder="1" applyAlignment="1" applyProtection="1"/>
    <xf numFmtId="0" fontId="3" fillId="0" borderId="0" xfId="0" applyFont="1" applyAlignment="1">
      <alignment horizontal="center"/>
    </xf>
  </cellXfs>
  <cellStyles count="3">
    <cellStyle name="Normal" xfId="0" builtinId="0"/>
    <cellStyle name="Normal_Ch20Prob20-2A" xfId="1"/>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257175</xdr:colOff>
      <xdr:row>37</xdr:row>
      <xdr:rowOff>66676</xdr:rowOff>
    </xdr:from>
    <xdr:to>
      <xdr:col>12</xdr:col>
      <xdr:colOff>28575</xdr:colOff>
      <xdr:row>45</xdr:row>
      <xdr:rowOff>123826</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7175" y="6819901"/>
          <a:ext cx="6915150" cy="1352550"/>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lang="en-US" sz="1000">
              <a:solidFill>
                <a:schemeClr val="dk1"/>
              </a:solidFill>
              <a:effectLst/>
              <a:latin typeface="Arial" panose="020B0604020202020204" pitchFamily="34" charset="0"/>
              <a:ea typeface="+mn-ea"/>
              <a:cs typeface="Arial" panose="020B0604020202020204" pitchFamily="34" charset="0"/>
            </a:rPr>
            <a:t>The unit cost computed above is $2.22 (= $0.86 + $0.31 + $1.05) versus $2.284 on the original report. The unit cost on the report prepared by the accountant is high because none of the cost incurred during the month was assigned to the units in the ending work in process inventory.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7"/>
  <sheetViews>
    <sheetView tabSelected="1" workbookViewId="0">
      <selection activeCell="A4" sqref="A4"/>
    </sheetView>
  </sheetViews>
  <sheetFormatPr defaultRowHeight="12.75" x14ac:dyDescent="0.2"/>
  <cols>
    <col min="1" max="1" width="38.7109375" style="3" customWidth="1"/>
    <col min="2" max="7" width="9.140625" style="3"/>
    <col min="8" max="9" width="9.140625" style="3" customWidth="1"/>
    <col min="10" max="16384" width="9.140625" style="3"/>
  </cols>
  <sheetData>
    <row r="1" spans="1:1" ht="18" x14ac:dyDescent="0.25">
      <c r="A1" s="2" t="s">
        <v>54</v>
      </c>
    </row>
    <row r="3" spans="1:1" x14ac:dyDescent="0.2">
      <c r="A3" s="3" t="s">
        <v>0</v>
      </c>
    </row>
    <row r="4" spans="1:1" x14ac:dyDescent="0.2">
      <c r="A4" s="3" t="s">
        <v>11</v>
      </c>
    </row>
    <row r="6" spans="1:1" x14ac:dyDescent="0.2">
      <c r="A6" s="3" t="s">
        <v>1</v>
      </c>
    </row>
    <row r="7" spans="1:1" x14ac:dyDescent="0.2">
      <c r="A7" s="3" t="s">
        <v>12</v>
      </c>
    </row>
  </sheetData>
  <phoneticPr fontId="4" type="noConversion"/>
  <pageMargins left="0.46" right="0.28000000000000003"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C33"/>
  <sheetViews>
    <sheetView workbookViewId="0"/>
  </sheetViews>
  <sheetFormatPr defaultRowHeight="12.75" x14ac:dyDescent="0.2"/>
  <cols>
    <col min="1" max="1" width="53.85546875" style="1" customWidth="1"/>
    <col min="2" max="2" width="10.42578125" style="1" customWidth="1"/>
    <col min="3" max="3" width="9.7109375" style="1" bestFit="1" customWidth="1"/>
    <col min="4" max="4" width="25.28515625" style="1" bestFit="1" customWidth="1"/>
    <col min="5" max="16384" width="9.140625" style="1"/>
  </cols>
  <sheetData>
    <row r="1" spans="1:3" x14ac:dyDescent="0.2">
      <c r="A1" s="4" t="s">
        <v>57</v>
      </c>
    </row>
    <row r="2" spans="1:3" x14ac:dyDescent="0.2">
      <c r="A2" s="4" t="s">
        <v>14</v>
      </c>
    </row>
    <row r="4" spans="1:3" x14ac:dyDescent="0.2">
      <c r="A4" s="45" t="s">
        <v>39</v>
      </c>
      <c r="B4" s="45"/>
      <c r="C4" s="45"/>
    </row>
    <row r="5" spans="1:3" x14ac:dyDescent="0.2">
      <c r="A5" s="45" t="s">
        <v>41</v>
      </c>
      <c r="B5" s="45"/>
      <c r="C5" s="45"/>
    </row>
    <row r="6" spans="1:3" x14ac:dyDescent="0.2">
      <c r="A6" s="45" t="s">
        <v>40</v>
      </c>
      <c r="B6" s="45"/>
      <c r="C6" s="45"/>
    </row>
    <row r="8" spans="1:3" x14ac:dyDescent="0.2">
      <c r="A8" s="1" t="s">
        <v>28</v>
      </c>
    </row>
    <row r="9" spans="1:3" x14ac:dyDescent="0.2">
      <c r="A9" s="6" t="s">
        <v>16</v>
      </c>
      <c r="B9" s="9">
        <v>8000</v>
      </c>
    </row>
    <row r="10" spans="1:3" x14ac:dyDescent="0.2">
      <c r="A10" s="6" t="s">
        <v>15</v>
      </c>
      <c r="B10" s="7">
        <v>1</v>
      </c>
    </row>
    <row r="11" spans="1:3" x14ac:dyDescent="0.2">
      <c r="A11" s="6" t="s">
        <v>8</v>
      </c>
      <c r="B11" s="13">
        <f>7/8</f>
        <v>0.875</v>
      </c>
    </row>
    <row r="12" spans="1:3" x14ac:dyDescent="0.2">
      <c r="A12" s="6" t="s">
        <v>26</v>
      </c>
      <c r="C12" s="10">
        <v>8820</v>
      </c>
    </row>
    <row r="13" spans="1:3" x14ac:dyDescent="0.2">
      <c r="A13" s="6" t="s">
        <v>6</v>
      </c>
      <c r="C13" s="9">
        <v>3400</v>
      </c>
    </row>
    <row r="14" spans="1:3" x14ac:dyDescent="0.2">
      <c r="A14" s="6" t="s">
        <v>7</v>
      </c>
      <c r="C14" s="14">
        <v>10200</v>
      </c>
    </row>
    <row r="15" spans="1:3" x14ac:dyDescent="0.2">
      <c r="A15" s="6" t="s">
        <v>42</v>
      </c>
      <c r="C15" s="10">
        <f>SUM(C12:C14)</f>
        <v>22420</v>
      </c>
    </row>
    <row r="16" spans="1:3" x14ac:dyDescent="0.2">
      <c r="A16" s="1" t="s">
        <v>29</v>
      </c>
      <c r="C16" s="9">
        <v>81480</v>
      </c>
    </row>
    <row r="17" spans="1:3" x14ac:dyDescent="0.2">
      <c r="A17" s="1" t="s">
        <v>30</v>
      </c>
    </row>
    <row r="18" spans="1:3" x14ac:dyDescent="0.2">
      <c r="A18" s="6" t="s">
        <v>32</v>
      </c>
      <c r="B18" s="7">
        <v>0.5</v>
      </c>
    </row>
    <row r="19" spans="1:3" x14ac:dyDescent="0.2">
      <c r="A19" s="6" t="s">
        <v>43</v>
      </c>
      <c r="C19" s="9">
        <v>27600</v>
      </c>
    </row>
    <row r="20" spans="1:3" x14ac:dyDescent="0.2">
      <c r="A20" s="1" t="s">
        <v>31</v>
      </c>
      <c r="C20" s="9">
        <v>96900</v>
      </c>
    </row>
    <row r="21" spans="1:3" ht="13.5" thickBot="1" x14ac:dyDescent="0.25">
      <c r="A21" s="1" t="s">
        <v>33</v>
      </c>
      <c r="C21" s="5">
        <f>SUM(C15:C20)</f>
        <v>228400</v>
      </c>
    </row>
    <row r="22" spans="1:3" ht="13.5" thickTop="1" x14ac:dyDescent="0.2">
      <c r="C22" s="15"/>
    </row>
    <row r="23" spans="1:3" x14ac:dyDescent="0.2">
      <c r="A23" s="1" t="s">
        <v>25</v>
      </c>
    </row>
    <row r="24" spans="1:3" x14ac:dyDescent="0.2">
      <c r="A24" s="6" t="s">
        <v>35</v>
      </c>
    </row>
    <row r="25" spans="1:3" x14ac:dyDescent="0.2">
      <c r="A25" s="12" t="s">
        <v>16</v>
      </c>
      <c r="B25" s="9">
        <v>100000</v>
      </c>
    </row>
    <row r="26" spans="1:3" x14ac:dyDescent="0.2">
      <c r="A26" s="12" t="s">
        <v>34</v>
      </c>
      <c r="B26" s="11">
        <v>2.2839999999999998</v>
      </c>
    </row>
    <row r="27" spans="1:3" x14ac:dyDescent="0.2">
      <c r="A27" s="12" t="s">
        <v>37</v>
      </c>
      <c r="C27" s="10">
        <f>B25*B26</f>
        <v>228399.99999999997</v>
      </c>
    </row>
    <row r="28" spans="1:3" x14ac:dyDescent="0.2">
      <c r="A28" s="1" t="s">
        <v>38</v>
      </c>
    </row>
    <row r="29" spans="1:3" x14ac:dyDescent="0.2">
      <c r="A29" s="6" t="s">
        <v>16</v>
      </c>
      <c r="B29" s="9">
        <v>5000</v>
      </c>
    </row>
    <row r="30" spans="1:3" x14ac:dyDescent="0.2">
      <c r="A30" s="6" t="s">
        <v>8</v>
      </c>
      <c r="B30" s="13">
        <v>0.4</v>
      </c>
    </row>
    <row r="31" spans="1:3" x14ac:dyDescent="0.2">
      <c r="A31" s="12" t="s">
        <v>44</v>
      </c>
      <c r="B31" s="13"/>
      <c r="C31" s="9">
        <v>0</v>
      </c>
    </row>
    <row r="32" spans="1:3" ht="13.5" thickBot="1" x14ac:dyDescent="0.25">
      <c r="A32" s="1" t="s">
        <v>36</v>
      </c>
      <c r="C32" s="5">
        <f>C27+C31</f>
        <v>228399.99999999997</v>
      </c>
    </row>
    <row r="33" ht="13.5" thickTop="1" x14ac:dyDescent="0.2"/>
  </sheetData>
  <mergeCells count="3">
    <mergeCell ref="A4:C4"/>
    <mergeCell ref="A5:C5"/>
    <mergeCell ref="A6:C6"/>
  </mergeCells>
  <printOptions horizontalCentered="1"/>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M37"/>
  <sheetViews>
    <sheetView showGridLines="0" workbookViewId="0"/>
  </sheetViews>
  <sheetFormatPr defaultRowHeight="12.75" x14ac:dyDescent="0.2"/>
  <cols>
    <col min="1" max="1" width="27.42578125" style="18" customWidth="1"/>
    <col min="2" max="2" width="10.42578125" style="18" bestFit="1" customWidth="1"/>
    <col min="3" max="3" width="2.85546875" style="18" customWidth="1"/>
    <col min="4" max="4" width="11.42578125" style="18" bestFit="1" customWidth="1"/>
    <col min="5" max="5" width="2.85546875" style="18" customWidth="1"/>
    <col min="6" max="6" width="11.28515625" style="18" customWidth="1"/>
    <col min="7" max="7" width="2.85546875" style="18" customWidth="1"/>
    <col min="8" max="8" width="11.28515625" style="18" customWidth="1"/>
    <col min="9" max="9" width="2.85546875" style="18" customWidth="1"/>
    <col min="10" max="10" width="11.28515625" style="18" customWidth="1"/>
    <col min="11" max="11" width="2.85546875" style="18" customWidth="1"/>
    <col min="12" max="12" width="9.7109375" style="18" bestFit="1" customWidth="1"/>
    <col min="13" max="16384" width="9.140625" style="18"/>
  </cols>
  <sheetData>
    <row r="1" spans="1:11" x14ac:dyDescent="0.2">
      <c r="A1" s="16" t="str">
        <f>Cover!$A$4</f>
        <v>&lt;Type your name here&gt;</v>
      </c>
      <c r="B1" s="16"/>
      <c r="C1" s="16"/>
      <c r="D1" s="16"/>
      <c r="E1" s="16"/>
    </row>
    <row r="2" spans="1:11" x14ac:dyDescent="0.2">
      <c r="A2" s="16" t="str">
        <f>Cover!$A$7</f>
        <v>&lt;Type your class here&gt;</v>
      </c>
      <c r="B2" s="16"/>
      <c r="C2" s="16"/>
      <c r="D2" s="16"/>
      <c r="E2" s="16"/>
    </row>
    <row r="3" spans="1:11" x14ac:dyDescent="0.2">
      <c r="A3" s="16" t="str">
        <f>Cover!$A$1</f>
        <v>Excel Templates Chapter 6</v>
      </c>
      <c r="B3" s="16"/>
      <c r="C3" s="16"/>
      <c r="D3" s="16"/>
      <c r="E3" s="16"/>
    </row>
    <row r="4" spans="1:11" x14ac:dyDescent="0.2">
      <c r="A4" s="16" t="str">
        <f>'Given 6-18'!A1</f>
        <v>Case 6-18</v>
      </c>
      <c r="B4" s="16"/>
      <c r="C4" s="16"/>
      <c r="D4" s="16"/>
      <c r="E4" s="16"/>
    </row>
    <row r="6" spans="1:11" x14ac:dyDescent="0.2">
      <c r="A6" s="25" t="s">
        <v>9</v>
      </c>
    </row>
    <row r="8" spans="1:11" x14ac:dyDescent="0.2">
      <c r="A8" s="26" t="s">
        <v>58</v>
      </c>
    </row>
    <row r="9" spans="1:11" ht="25.5" x14ac:dyDescent="0.2">
      <c r="F9" s="20" t="s">
        <v>13</v>
      </c>
      <c r="H9" s="27" t="s">
        <v>2</v>
      </c>
      <c r="J9" s="27" t="s">
        <v>3</v>
      </c>
    </row>
    <row r="10" spans="1:11" x14ac:dyDescent="0.2">
      <c r="A10" s="18" t="s">
        <v>53</v>
      </c>
      <c r="F10" s="28">
        <f>'Given 6-18'!B25</f>
        <v>100000</v>
      </c>
      <c r="G10" s="8"/>
      <c r="H10" s="28">
        <f>'Given 6-18'!B25</f>
        <v>100000</v>
      </c>
      <c r="I10" s="8"/>
      <c r="J10" s="28">
        <f>'Given 6-18'!B25</f>
        <v>100000</v>
      </c>
      <c r="K10" s="8"/>
    </row>
    <row r="11" spans="1:11" ht="28.5" customHeight="1" x14ac:dyDescent="0.2">
      <c r="B11" s="19" t="s">
        <v>17</v>
      </c>
      <c r="D11" s="20" t="s">
        <v>24</v>
      </c>
      <c r="F11" s="29"/>
      <c r="G11" s="21"/>
      <c r="H11" s="29"/>
      <c r="I11" s="21"/>
      <c r="J11" s="29"/>
      <c r="K11" s="21"/>
    </row>
    <row r="12" spans="1:11" x14ac:dyDescent="0.2">
      <c r="A12" s="18" t="s">
        <v>19</v>
      </c>
    </row>
    <row r="13" spans="1:11" x14ac:dyDescent="0.2">
      <c r="A13" s="22" t="s">
        <v>23</v>
      </c>
      <c r="B13" s="28">
        <f>'Given 6-18'!B29</f>
        <v>5000</v>
      </c>
      <c r="C13" s="8"/>
      <c r="D13" s="23">
        <v>1</v>
      </c>
      <c r="E13" s="8"/>
      <c r="F13" s="28">
        <f>B13*D13</f>
        <v>5000</v>
      </c>
      <c r="G13" s="8"/>
    </row>
    <row r="14" spans="1:11" x14ac:dyDescent="0.2">
      <c r="A14" s="22" t="s">
        <v>2</v>
      </c>
      <c r="B14" s="28">
        <f>'Given 6-18'!B29</f>
        <v>5000</v>
      </c>
      <c r="C14" s="8"/>
      <c r="D14" s="30">
        <f>IF('Given 6-18'!B30&gt;='Given 6-18'!B18,100%,0%)</f>
        <v>0</v>
      </c>
      <c r="E14" s="8"/>
      <c r="H14" s="28">
        <f>B14*D14</f>
        <v>0</v>
      </c>
      <c r="I14" s="8"/>
    </row>
    <row r="15" spans="1:11" x14ac:dyDescent="0.2">
      <c r="A15" s="22" t="s">
        <v>3</v>
      </c>
      <c r="B15" s="28">
        <f>'Given 6-18'!B29</f>
        <v>5000</v>
      </c>
      <c r="C15" s="8"/>
      <c r="D15" s="31">
        <f>'Given 6-18'!B30</f>
        <v>0.4</v>
      </c>
      <c r="E15" s="8"/>
      <c r="F15" s="32"/>
      <c r="H15" s="32"/>
      <c r="J15" s="33">
        <f>B15*D15</f>
        <v>2000</v>
      </c>
      <c r="K15" s="8"/>
    </row>
    <row r="16" spans="1:11" ht="13.5" thickBot="1" x14ac:dyDescent="0.25">
      <c r="A16" s="22" t="s">
        <v>21</v>
      </c>
      <c r="F16" s="34">
        <f>F10+F13</f>
        <v>105000</v>
      </c>
      <c r="G16" s="8"/>
      <c r="H16" s="34">
        <f>H10+H14</f>
        <v>100000</v>
      </c>
      <c r="I16" s="8"/>
      <c r="J16" s="34">
        <f>J10+J15</f>
        <v>102000</v>
      </c>
      <c r="K16" s="8"/>
    </row>
    <row r="17" spans="1:13" ht="13.5" thickTop="1" x14ac:dyDescent="0.2"/>
    <row r="18" spans="1:13" ht="25.5" x14ac:dyDescent="0.2">
      <c r="A18" s="26" t="s">
        <v>45</v>
      </c>
      <c r="F18" s="20" t="s">
        <v>13</v>
      </c>
      <c r="H18" s="27" t="s">
        <v>2</v>
      </c>
      <c r="J18" s="27" t="s">
        <v>3</v>
      </c>
    </row>
    <row r="19" spans="1:13" x14ac:dyDescent="0.2">
      <c r="A19" s="22" t="s">
        <v>46</v>
      </c>
      <c r="F19" s="24">
        <f>'Given 6-18'!C12</f>
        <v>8820</v>
      </c>
      <c r="G19" s="8"/>
      <c r="H19" s="35">
        <f>'Given 6-18'!C13</f>
        <v>3400</v>
      </c>
      <c r="I19" s="8"/>
      <c r="J19" s="35">
        <f>'Given 6-18'!C14</f>
        <v>10200</v>
      </c>
      <c r="K19" s="8"/>
    </row>
    <row r="20" spans="1:13" x14ac:dyDescent="0.2">
      <c r="A20" s="22" t="s">
        <v>47</v>
      </c>
      <c r="F20" s="36">
        <f>'Given 6-18'!C16</f>
        <v>81480</v>
      </c>
      <c r="G20" s="8"/>
      <c r="H20" s="36">
        <f>'Given 6-18'!C19</f>
        <v>27600</v>
      </c>
      <c r="I20" s="8"/>
      <c r="J20" s="33">
        <f>'Given 6-18'!C20</f>
        <v>96900</v>
      </c>
      <c r="K20" s="8"/>
    </row>
    <row r="21" spans="1:13" x14ac:dyDescent="0.2">
      <c r="A21" s="22" t="s">
        <v>27</v>
      </c>
      <c r="F21" s="24">
        <f>F19+F20</f>
        <v>90300</v>
      </c>
      <c r="G21" s="8"/>
      <c r="H21" s="35">
        <f>H19+H20</f>
        <v>31000</v>
      </c>
      <c r="I21" s="8"/>
      <c r="J21" s="35">
        <f>J19+J20</f>
        <v>107100</v>
      </c>
      <c r="K21" s="8"/>
    </row>
    <row r="22" spans="1:13" x14ac:dyDescent="0.2">
      <c r="A22" s="22" t="s">
        <v>18</v>
      </c>
      <c r="F22" s="37">
        <f>F16</f>
        <v>105000</v>
      </c>
      <c r="G22" s="8"/>
      <c r="H22" s="37">
        <f>H16</f>
        <v>100000</v>
      </c>
      <c r="I22" s="8"/>
      <c r="J22" s="37">
        <f>J16</f>
        <v>102000</v>
      </c>
      <c r="K22" s="8"/>
    </row>
    <row r="23" spans="1:13" ht="13.5" thickBot="1" x14ac:dyDescent="0.25">
      <c r="A23" s="22" t="s">
        <v>4</v>
      </c>
      <c r="F23" s="38">
        <f>F21/F22</f>
        <v>0.86</v>
      </c>
      <c r="G23" s="8"/>
      <c r="H23" s="38">
        <f>H21/H22</f>
        <v>0.31</v>
      </c>
      <c r="I23" s="8"/>
      <c r="J23" s="38">
        <f>J21/J22</f>
        <v>1.05</v>
      </c>
      <c r="K23" s="8"/>
    </row>
    <row r="24" spans="1:13" ht="13.5" thickTop="1" x14ac:dyDescent="0.2"/>
    <row r="25" spans="1:13" ht="25.5" x14ac:dyDescent="0.2">
      <c r="A25" s="26" t="s">
        <v>48</v>
      </c>
      <c r="F25" s="20" t="s">
        <v>13</v>
      </c>
      <c r="H25" s="27" t="s">
        <v>2</v>
      </c>
      <c r="J25" s="27" t="s">
        <v>3</v>
      </c>
      <c r="L25" s="27" t="s">
        <v>5</v>
      </c>
    </row>
    <row r="26" spans="1:13" x14ac:dyDescent="0.2">
      <c r="A26" s="22" t="s">
        <v>22</v>
      </c>
    </row>
    <row r="27" spans="1:13" x14ac:dyDescent="0.2">
      <c r="A27" s="39" t="s">
        <v>49</v>
      </c>
      <c r="F27" s="37">
        <f>F10</f>
        <v>100000</v>
      </c>
      <c r="G27" s="8"/>
      <c r="H27" s="37">
        <f>H10</f>
        <v>100000</v>
      </c>
      <c r="I27" s="8"/>
      <c r="J27" s="37">
        <f>J10</f>
        <v>100000</v>
      </c>
      <c r="K27" s="8"/>
    </row>
    <row r="28" spans="1:13" ht="13.5" thickBot="1" x14ac:dyDescent="0.25">
      <c r="A28" s="39" t="s">
        <v>50</v>
      </c>
      <c r="F28" s="40">
        <f>F23</f>
        <v>0.86</v>
      </c>
      <c r="G28" s="8"/>
      <c r="H28" s="40">
        <f>H23</f>
        <v>0.31</v>
      </c>
      <c r="I28" s="8"/>
      <c r="J28" s="40">
        <f>J23</f>
        <v>1.05</v>
      </c>
      <c r="K28" s="8"/>
      <c r="L28" s="43">
        <f>F28+H28+J28</f>
        <v>2.2199999999999998</v>
      </c>
      <c r="M28" s="8"/>
    </row>
    <row r="29" spans="1:13" ht="13.5" thickTop="1" x14ac:dyDescent="0.2">
      <c r="A29" s="39" t="s">
        <v>51</v>
      </c>
      <c r="F29" s="24">
        <f>F27*F28</f>
        <v>86000</v>
      </c>
      <c r="G29" s="8"/>
      <c r="H29" s="35">
        <f>H27*H28</f>
        <v>31000</v>
      </c>
      <c r="I29" s="8"/>
      <c r="J29" s="35">
        <f>J27*J28</f>
        <v>105000</v>
      </c>
      <c r="K29" s="8"/>
      <c r="L29" s="44">
        <f>F29+H29+J29</f>
        <v>222000</v>
      </c>
      <c r="M29" s="8"/>
    </row>
    <row r="30" spans="1:13" x14ac:dyDescent="0.2">
      <c r="A30" s="22" t="s">
        <v>20</v>
      </c>
    </row>
    <row r="31" spans="1:13" x14ac:dyDescent="0.2">
      <c r="A31" s="39" t="s">
        <v>18</v>
      </c>
      <c r="F31" s="37">
        <f>F13</f>
        <v>5000</v>
      </c>
      <c r="G31" s="8"/>
      <c r="H31" s="37">
        <f>H14</f>
        <v>0</v>
      </c>
      <c r="I31" s="8"/>
      <c r="J31" s="37">
        <f>J15</f>
        <v>2000</v>
      </c>
      <c r="K31" s="8"/>
    </row>
    <row r="32" spans="1:13" x14ac:dyDescent="0.2">
      <c r="A32" s="39" t="s">
        <v>50</v>
      </c>
      <c r="F32" s="40">
        <f>F23</f>
        <v>0.86</v>
      </c>
      <c r="G32" s="8"/>
      <c r="H32" s="40">
        <f>H23</f>
        <v>0.31</v>
      </c>
      <c r="I32" s="8"/>
      <c r="J32" s="40">
        <f>J23</f>
        <v>1.05</v>
      </c>
      <c r="K32" s="8"/>
      <c r="L32" s="17"/>
    </row>
    <row r="33" spans="1:13" x14ac:dyDescent="0.2">
      <c r="A33" s="39" t="s">
        <v>52</v>
      </c>
      <c r="F33" s="24">
        <f>F31*F32</f>
        <v>4300</v>
      </c>
      <c r="G33" s="8"/>
      <c r="H33" s="24">
        <f>H31*H32</f>
        <v>0</v>
      </c>
      <c r="I33" s="8"/>
      <c r="J33" s="24">
        <f>J31*J32</f>
        <v>2100</v>
      </c>
      <c r="K33" s="8"/>
      <c r="L33" s="42">
        <f>F33+H33+J33</f>
        <v>6400</v>
      </c>
      <c r="M33" s="8"/>
    </row>
    <row r="34" spans="1:13" ht="13.5" thickBot="1" x14ac:dyDescent="0.25">
      <c r="A34" s="22" t="s">
        <v>56</v>
      </c>
      <c r="L34" s="41">
        <f>L29+L33</f>
        <v>228400</v>
      </c>
    </row>
    <row r="35" spans="1:13" ht="13.5" thickTop="1" x14ac:dyDescent="0.2"/>
    <row r="36" spans="1:13" x14ac:dyDescent="0.2">
      <c r="A36" s="25" t="s">
        <v>10</v>
      </c>
    </row>
    <row r="37" spans="1:13" x14ac:dyDescent="0.2">
      <c r="A37" s="18" t="s">
        <v>55</v>
      </c>
    </row>
  </sheetData>
  <sheetProtection formatCells="0" formatColumns="0" formatRows="0" insertColumns="0" insertRows="0" insertHyperlinks="0" deleteColumns="0" deleteRows="0" sort="0" autoFilter="0" pivotTables="0"/>
  <pageMargins left="0.7" right="0.7" top="0.75" bottom="0.75" header="0.3" footer="0.3"/>
  <pageSetup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Given 6-18</vt:lpstr>
      <vt:lpstr>Answer 6-18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Ian Feltmate</cp:lastModifiedBy>
  <cp:lastPrinted>2017-07-03T12:37:19Z</cp:lastPrinted>
  <dcterms:created xsi:type="dcterms:W3CDTF">2002-03-29T19:01:44Z</dcterms:created>
  <dcterms:modified xsi:type="dcterms:W3CDTF">2017-07-03T12:44:43Z</dcterms:modified>
</cp:coreProperties>
</file>