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activeTab="1"/>
  </bookViews>
  <sheets>
    <sheet name="Solution to OLC 3A Ques 1-3" sheetId="1" r:id="rId1"/>
    <sheet name="Solution to OLC 3A Ques 4-6" sheetId="2" r:id="rId2"/>
  </sheets>
  <definedNames>
    <definedName name="_xlnm.Print_Area" localSheetId="0">'Solution to OLC 3A Ques 1-3'!$A$1:$H$29</definedName>
    <definedName name="_xlnm.Print_Area" localSheetId="1">'Solution to OLC 3A Ques 4-6'!$A$1:$H$29</definedName>
  </definedNames>
  <calcPr calcId="145621"/>
</workbook>
</file>

<file path=xl/calcChain.xml><?xml version="1.0" encoding="utf-8"?>
<calcChain xmlns="http://schemas.openxmlformats.org/spreadsheetml/2006/main">
  <c r="B5" i="2" l="1"/>
  <c r="B7" i="2"/>
  <c r="B17" i="2" s="1"/>
  <c r="B20" i="2" s="1"/>
  <c r="B22" i="2" s="1"/>
  <c r="E4" i="2" s="1"/>
  <c r="B18" i="2"/>
  <c r="B19" i="2"/>
  <c r="B21" i="2"/>
  <c r="B26" i="2"/>
  <c r="B29" i="2"/>
  <c r="H4" i="2" s="1"/>
  <c r="B5" i="1"/>
  <c r="B7" i="1"/>
  <c r="B25" i="1" s="1"/>
  <c r="B17" i="1"/>
  <c r="B20" i="1" s="1"/>
  <c r="B22" i="1" s="1"/>
  <c r="E4" i="1" s="1"/>
  <c r="B18" i="1"/>
  <c r="B19" i="1"/>
  <c r="B21" i="1"/>
  <c r="B26" i="1"/>
  <c r="B29" i="1"/>
  <c r="H4" i="1" s="1"/>
  <c r="B25" i="2" l="1"/>
</calcChain>
</file>

<file path=xl/comments1.xml><?xml version="1.0" encoding="utf-8"?>
<comments xmlns="http://schemas.openxmlformats.org/spreadsheetml/2006/main">
  <authors>
    <author>Richard D. Johnson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Enter the initial investment in dollars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b/>
            <sz val="8"/>
            <color indexed="81"/>
            <rFont val="Tahoma"/>
            <family val="2"/>
          </rPr>
          <t>Calculates the amount borrowed based on the initial margin percentage in B10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0">
      <text>
        <r>
          <rPr>
            <b/>
            <sz val="8"/>
            <color indexed="81"/>
            <rFont val="Tahoma"/>
            <family val="2"/>
          </rPr>
          <t>Enter the original stock price per share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" authorId="0">
      <text>
        <r>
          <rPr>
            <b/>
            <sz val="8"/>
            <color indexed="81"/>
            <rFont val="Tahoma"/>
            <family val="2"/>
          </rPr>
          <t>Calculates shares purchased from initial investment and margin percentage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Enter ending stock price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>Enter cash dividends received over the holding period on a per share basis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" authorId="0">
      <text>
        <r>
          <rPr>
            <b/>
            <sz val="8"/>
            <color indexed="81"/>
            <rFont val="Tahoma"/>
            <family val="2"/>
          </rPr>
          <t>Enter initial margin in decimal form.  The range can be from .5 to 1.0 (the maximum that can be borrowed is 50%).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>Enter the maintenance margin in decimal form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Enter the rate paid on margin loans in a decimal form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" authorId="0">
      <text>
        <r>
          <rPr>
            <b/>
            <sz val="8"/>
            <color indexed="81"/>
            <rFont val="Tahoma"/>
            <family val="2"/>
          </rPr>
          <t>Enter holding period in months (up to 12 months)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8"/>
            <color indexed="81"/>
            <rFont val="Tahoma"/>
            <family val="2"/>
          </rPr>
          <t>This is the net income on the margin trade considering price appreciation or depreciation, dividends and interest on the margin loan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2" authorId="0">
      <text>
        <r>
          <rPr>
            <b/>
            <sz val="8"/>
            <color indexed="81"/>
            <rFont val="Tahoma"/>
            <family val="2"/>
          </rPr>
          <t>This is the percentage return for the holding period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Equity in the account as a percentage of the value of the total investment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Calculation of the price that will cause a call for additional margin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9" authorId="0">
      <text>
        <r>
          <rPr>
            <b/>
            <sz val="8"/>
            <color indexed="81"/>
            <rFont val="Tahoma"/>
            <family val="2"/>
          </rPr>
          <t>This is the return on the stock if it was purchased without using margin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Richard D. Johnson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Enter the initial investment in dollars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b/>
            <sz val="8"/>
            <color indexed="81"/>
            <rFont val="Tahoma"/>
            <family val="2"/>
          </rPr>
          <t>Calculates the amount borrowed based on the initial margin percentage in B10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0">
      <text>
        <r>
          <rPr>
            <b/>
            <sz val="8"/>
            <color indexed="81"/>
            <rFont val="Tahoma"/>
            <family val="2"/>
          </rPr>
          <t>Enter the original stock price per share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" authorId="0">
      <text>
        <r>
          <rPr>
            <b/>
            <sz val="8"/>
            <color indexed="81"/>
            <rFont val="Tahoma"/>
            <family val="2"/>
          </rPr>
          <t>Calculates shares purchased from initial investment and margin percentage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Enter ending stock price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>Enter cash dividends received over the holding period on a per share basis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" authorId="0">
      <text>
        <r>
          <rPr>
            <b/>
            <sz val="8"/>
            <color indexed="81"/>
            <rFont val="Tahoma"/>
            <family val="2"/>
          </rPr>
          <t>Enter initial margin in decimal form.  The range can be from .5 to 1.0 (the maximum that can be borrowed is 50%).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>Enter the maintenance margin in decimal form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Enter the rate paid on margin loans in a decimal form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" authorId="0">
      <text>
        <r>
          <rPr>
            <b/>
            <sz val="8"/>
            <color indexed="81"/>
            <rFont val="Tahoma"/>
            <family val="2"/>
          </rPr>
          <t>Enter holding period in months (up to 12 months)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8"/>
            <color indexed="81"/>
            <rFont val="Tahoma"/>
            <family val="2"/>
          </rPr>
          <t>This is the net income on the margin trade considering price appreciation or depreciation, dividends and interest on the margin loan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2" authorId="0">
      <text>
        <r>
          <rPr>
            <b/>
            <sz val="8"/>
            <color indexed="81"/>
            <rFont val="Tahoma"/>
            <family val="2"/>
          </rPr>
          <t>This is the percentage return for the holding period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Equity in the account as a percentage of the value of the total investment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Calculation of the price that will cause a call for additional margin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9" authorId="0">
      <text>
        <r>
          <rPr>
            <b/>
            <sz val="8"/>
            <color indexed="81"/>
            <rFont val="Tahoma"/>
            <family val="2"/>
          </rPr>
          <t>This is the return on the stock if it was purchased without using margin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<sst xmlns="http://schemas.openxmlformats.org/spreadsheetml/2006/main" count="64" uniqueCount="30">
  <si>
    <t xml:space="preserve">Return on Stock without Margin </t>
  </si>
  <si>
    <t>Price When Margin Call Occurs</t>
  </si>
  <si>
    <t>Margin Based on Ending Price</t>
  </si>
  <si>
    <t>Margin Call:</t>
  </si>
  <si>
    <t>Return on Investment</t>
  </si>
  <si>
    <t xml:space="preserve">  Initial Investment</t>
  </si>
  <si>
    <t xml:space="preserve">  Net Income</t>
  </si>
  <si>
    <t xml:space="preserve">  Interest on Margin Loan</t>
  </si>
  <si>
    <t xml:space="preserve">  Dividends</t>
  </si>
  <si>
    <t xml:space="preserve">  Capital Gain on Stock</t>
  </si>
  <si>
    <t>Holding Period in Months</t>
  </si>
  <si>
    <t>Rate on Margin Loan</t>
  </si>
  <si>
    <t>Maintenance Margin Percentage</t>
  </si>
  <si>
    <t>Initial Margin Percentage</t>
  </si>
  <si>
    <t xml:space="preserve">Cash Dividends During Hold Per. </t>
  </si>
  <si>
    <t>Ending Stock Price</t>
  </si>
  <si>
    <t>Shares Purchased</t>
  </si>
  <si>
    <t>Initial Stock Price</t>
  </si>
  <si>
    <t>Amount Borrowed</t>
  </si>
  <si>
    <t>Initial Equity Investment</t>
  </si>
  <si>
    <t>No Margin</t>
  </si>
  <si>
    <t>St Price</t>
  </si>
  <si>
    <t xml:space="preserve"> Investment</t>
  </si>
  <si>
    <t>Return with</t>
  </si>
  <si>
    <t xml:space="preserve">Ending </t>
  </si>
  <si>
    <t>Return on</t>
  </si>
  <si>
    <t>Buying on Margin</t>
  </si>
  <si>
    <t>Solution to OLC 3A Ques 1-3</t>
  </si>
  <si>
    <t xml:space="preserve">Chapter 3 </t>
  </si>
  <si>
    <t>Solution to OLC 3A Ques 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</si>
</sst>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0" fontId="0" fillId="0" borderId="0" xfId="0" applyNumberFormat="1"/>
    <xf numFmtId="164" fontId="0" fillId="2" borderId="0" xfId="0" applyNumberFormat="1" applyFill="1"/>
    <xf numFmtId="0" fontId="1" fillId="0" borderId="0" xfId="0" applyFont="1"/>
    <xf numFmtId="10" fontId="0" fillId="2" borderId="0" xfId="0" applyNumberFormat="1" applyFill="1"/>
    <xf numFmtId="2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B2" sqref="B2"/>
    </sheetView>
  </sheetViews>
  <sheetFormatPr defaultRowHeight="12.75" x14ac:dyDescent="0.2"/>
  <cols>
    <col min="1" max="1" width="28" customWidth="1"/>
    <col min="2" max="2" width="11.28515625" customWidth="1"/>
    <col min="5" max="5" width="12" customWidth="1"/>
    <col min="8" max="8" width="12.85546875" customWidth="1"/>
  </cols>
  <sheetData>
    <row r="1" spans="1:8" x14ac:dyDescent="0.2">
      <c r="A1" s="3" t="s">
        <v>28</v>
      </c>
      <c r="B1" s="3" t="s">
        <v>27</v>
      </c>
    </row>
    <row r="2" spans="1:8" x14ac:dyDescent="0.2">
      <c r="A2" s="3" t="s">
        <v>26</v>
      </c>
      <c r="D2" s="7" t="s">
        <v>24</v>
      </c>
      <c r="E2" s="7" t="s">
        <v>25</v>
      </c>
      <c r="G2" s="7" t="s">
        <v>24</v>
      </c>
      <c r="H2" s="7" t="s">
        <v>23</v>
      </c>
    </row>
    <row r="3" spans="1:8" x14ac:dyDescent="0.2">
      <c r="D3" s="7" t="s">
        <v>21</v>
      </c>
      <c r="E3" s="7" t="s">
        <v>22</v>
      </c>
      <c r="G3" s="7" t="s">
        <v>21</v>
      </c>
      <c r="H3" s="7" t="s">
        <v>20</v>
      </c>
    </row>
    <row r="4" spans="1:8" x14ac:dyDescent="0.2">
      <c r="A4" t="s">
        <v>19</v>
      </c>
      <c r="B4" s="6">
        <v>20000</v>
      </c>
      <c r="E4" s="1">
        <f>B22</f>
        <v>0.93</v>
      </c>
      <c r="H4" s="1">
        <f>B29</f>
        <v>0.5</v>
      </c>
    </row>
    <row r="5" spans="1:8" x14ac:dyDescent="0.2">
      <c r="A5" t="s">
        <v>18</v>
      </c>
      <c r="B5" s="6">
        <f>(B4/B10)-B4</f>
        <v>20000</v>
      </c>
      <c r="D5">
        <v>10</v>
      </c>
      <c r="E5" s="1">
        <f t="dataTable" ref="E5:E17" dt2D="0" dtr="0" r1="B8" ca="1"/>
        <v>-1.57</v>
      </c>
      <c r="G5">
        <v>10</v>
      </c>
      <c r="H5" s="1">
        <f t="dataTable" ref="H5:H17" dt2D="0" dtr="0" r1="B8"/>
        <v>-0.75</v>
      </c>
    </row>
    <row r="6" spans="1:8" x14ac:dyDescent="0.2">
      <c r="A6" t="s">
        <v>17</v>
      </c>
      <c r="B6" s="6">
        <v>40</v>
      </c>
      <c r="D6">
        <v>15</v>
      </c>
      <c r="E6" s="1">
        <v>-1.32</v>
      </c>
      <c r="G6">
        <v>15</v>
      </c>
      <c r="H6" s="1">
        <v>-0.625</v>
      </c>
    </row>
    <row r="7" spans="1:8" x14ac:dyDescent="0.2">
      <c r="A7" t="s">
        <v>16</v>
      </c>
      <c r="B7">
        <f>(B4/B10)/B6</f>
        <v>1000</v>
      </c>
      <c r="D7">
        <v>20</v>
      </c>
      <c r="E7" s="1">
        <v>-1.07</v>
      </c>
      <c r="G7">
        <v>20</v>
      </c>
      <c r="H7" s="1">
        <v>-0.5</v>
      </c>
    </row>
    <row r="8" spans="1:8" x14ac:dyDescent="0.2">
      <c r="A8" t="s">
        <v>15</v>
      </c>
      <c r="B8" s="6">
        <v>60</v>
      </c>
      <c r="D8">
        <v>25</v>
      </c>
      <c r="E8" s="1">
        <v>-0.82</v>
      </c>
      <c r="G8">
        <v>25</v>
      </c>
      <c r="H8" s="1">
        <v>-0.375</v>
      </c>
    </row>
    <row r="9" spans="1:8" x14ac:dyDescent="0.2">
      <c r="A9" t="s">
        <v>14</v>
      </c>
      <c r="B9" s="5">
        <v>0</v>
      </c>
      <c r="D9">
        <v>30</v>
      </c>
      <c r="E9" s="1">
        <v>-0.56999999999999995</v>
      </c>
      <c r="G9">
        <v>30</v>
      </c>
      <c r="H9" s="1">
        <v>-0.25</v>
      </c>
    </row>
    <row r="10" spans="1:8" x14ac:dyDescent="0.2">
      <c r="A10" t="s">
        <v>13</v>
      </c>
      <c r="B10" s="1">
        <v>0.5</v>
      </c>
      <c r="D10">
        <v>35</v>
      </c>
      <c r="E10" s="1">
        <v>-0.32</v>
      </c>
      <c r="G10">
        <v>35</v>
      </c>
      <c r="H10" s="1">
        <v>-0.125</v>
      </c>
    </row>
    <row r="11" spans="1:8" x14ac:dyDescent="0.2">
      <c r="A11" t="s">
        <v>12</v>
      </c>
      <c r="B11" s="1">
        <v>0.3</v>
      </c>
      <c r="D11">
        <v>40</v>
      </c>
      <c r="E11" s="1">
        <v>-7.0000000000000007E-2</v>
      </c>
      <c r="G11">
        <v>40</v>
      </c>
      <c r="H11" s="1">
        <v>0</v>
      </c>
    </row>
    <row r="12" spans="1:8" x14ac:dyDescent="0.2">
      <c r="D12">
        <v>45</v>
      </c>
      <c r="E12" s="1">
        <v>0.18</v>
      </c>
      <c r="G12">
        <v>45</v>
      </c>
      <c r="H12" s="1">
        <v>0.125</v>
      </c>
    </row>
    <row r="13" spans="1:8" x14ac:dyDescent="0.2">
      <c r="A13" t="s">
        <v>11</v>
      </c>
      <c r="B13" s="1">
        <v>7.0000000000000007E-2</v>
      </c>
      <c r="D13">
        <v>50</v>
      </c>
      <c r="E13" s="1">
        <v>0.43</v>
      </c>
      <c r="G13">
        <v>50</v>
      </c>
      <c r="H13" s="1">
        <v>0.25</v>
      </c>
    </row>
    <row r="14" spans="1:8" x14ac:dyDescent="0.2">
      <c r="A14" t="s">
        <v>10</v>
      </c>
      <c r="B14">
        <v>12</v>
      </c>
      <c r="D14">
        <v>55</v>
      </c>
      <c r="E14" s="1">
        <v>0.68</v>
      </c>
      <c r="G14">
        <v>55</v>
      </c>
      <c r="H14" s="1">
        <v>0.375</v>
      </c>
    </row>
    <row r="15" spans="1:8" x14ac:dyDescent="0.2">
      <c r="D15">
        <v>60</v>
      </c>
      <c r="E15" s="1">
        <v>0.93</v>
      </c>
      <c r="G15">
        <v>60</v>
      </c>
      <c r="H15" s="1">
        <v>0.5</v>
      </c>
    </row>
    <row r="16" spans="1:8" x14ac:dyDescent="0.2">
      <c r="A16" s="3" t="s">
        <v>4</v>
      </c>
      <c r="D16">
        <v>65</v>
      </c>
      <c r="E16" s="1">
        <v>1.18</v>
      </c>
      <c r="G16">
        <v>65</v>
      </c>
      <c r="H16" s="1">
        <v>0.625</v>
      </c>
    </row>
    <row r="17" spans="1:8" x14ac:dyDescent="0.2">
      <c r="A17" t="s">
        <v>9</v>
      </c>
      <c r="B17" s="5">
        <f>B7*(B8-B6)</f>
        <v>20000</v>
      </c>
      <c r="D17">
        <v>70</v>
      </c>
      <c r="E17" s="1">
        <v>1.43</v>
      </c>
      <c r="G17">
        <v>70</v>
      </c>
      <c r="H17" s="1">
        <v>0.75</v>
      </c>
    </row>
    <row r="18" spans="1:8" x14ac:dyDescent="0.2">
      <c r="A18" t="s">
        <v>8</v>
      </c>
      <c r="B18" s="5">
        <f>B7*B9</f>
        <v>0</v>
      </c>
    </row>
    <row r="19" spans="1:8" x14ac:dyDescent="0.2">
      <c r="A19" t="s">
        <v>7</v>
      </c>
      <c r="B19" s="5">
        <f>B5*(B14/12)*(B13)</f>
        <v>1400.0000000000002</v>
      </c>
    </row>
    <row r="20" spans="1:8" x14ac:dyDescent="0.2">
      <c r="A20" t="s">
        <v>6</v>
      </c>
      <c r="B20" s="5">
        <f>B17+B18-B19</f>
        <v>18600</v>
      </c>
    </row>
    <row r="21" spans="1:8" x14ac:dyDescent="0.2">
      <c r="A21" t="s">
        <v>5</v>
      </c>
      <c r="B21" s="5">
        <f>B4</f>
        <v>20000</v>
      </c>
    </row>
    <row r="22" spans="1:8" x14ac:dyDescent="0.2">
      <c r="A22" t="s">
        <v>4</v>
      </c>
      <c r="B22" s="4">
        <f>B20/B21</f>
        <v>0.93</v>
      </c>
    </row>
    <row r="24" spans="1:8" x14ac:dyDescent="0.2">
      <c r="A24" s="3" t="s">
        <v>3</v>
      </c>
    </row>
    <row r="25" spans="1:8" x14ac:dyDescent="0.2">
      <c r="A25" t="s">
        <v>2</v>
      </c>
      <c r="B25" s="1">
        <f>((B7*B8)-B5)/(B7*B8)</f>
        <v>0.66666666666666663</v>
      </c>
    </row>
    <row r="26" spans="1:8" x14ac:dyDescent="0.2">
      <c r="A26" t="s">
        <v>1</v>
      </c>
      <c r="B26" s="2">
        <f>B5/(B7-(B11*B7))</f>
        <v>28.571428571428573</v>
      </c>
    </row>
    <row r="29" spans="1:8" x14ac:dyDescent="0.2">
      <c r="A29" t="s">
        <v>0</v>
      </c>
      <c r="B29" s="1">
        <f>((B8-B6)+B9)/B6</f>
        <v>0.5</v>
      </c>
    </row>
  </sheetData>
  <printOptions headings="1" gridLines="1"/>
  <pageMargins left="0.75" right="0.75" top="1" bottom="1" header="0.5" footer="0.5"/>
  <pageSetup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B2" sqref="B2"/>
    </sheetView>
  </sheetViews>
  <sheetFormatPr defaultRowHeight="12.75" x14ac:dyDescent="0.2"/>
  <cols>
    <col min="1" max="1" width="29.28515625" customWidth="1"/>
    <col min="2" max="2" width="12.5703125" customWidth="1"/>
    <col min="4" max="4" width="9.85546875" customWidth="1"/>
    <col min="5" max="5" width="12.85546875" customWidth="1"/>
    <col min="8" max="8" width="12.140625" customWidth="1"/>
  </cols>
  <sheetData>
    <row r="1" spans="1:8" x14ac:dyDescent="0.2">
      <c r="A1" s="3" t="s">
        <v>28</v>
      </c>
      <c r="B1" s="3" t="s">
        <v>29</v>
      </c>
    </row>
    <row r="2" spans="1:8" x14ac:dyDescent="0.2">
      <c r="A2" s="3" t="s">
        <v>26</v>
      </c>
      <c r="D2" s="7" t="s">
        <v>24</v>
      </c>
      <c r="E2" s="7" t="s">
        <v>25</v>
      </c>
      <c r="G2" s="7" t="s">
        <v>24</v>
      </c>
      <c r="H2" s="7" t="s">
        <v>23</v>
      </c>
    </row>
    <row r="3" spans="1:8" x14ac:dyDescent="0.2">
      <c r="D3" s="7" t="s">
        <v>21</v>
      </c>
      <c r="E3" s="7" t="s">
        <v>22</v>
      </c>
      <c r="G3" s="7" t="s">
        <v>21</v>
      </c>
      <c r="H3" s="7" t="s">
        <v>20</v>
      </c>
    </row>
    <row r="4" spans="1:8" x14ac:dyDescent="0.2">
      <c r="A4" t="s">
        <v>19</v>
      </c>
      <c r="B4" s="6">
        <v>20000</v>
      </c>
      <c r="E4" s="1">
        <f>B22</f>
        <v>0.60750000000000004</v>
      </c>
      <c r="H4" s="1">
        <f>B29</f>
        <v>0.5</v>
      </c>
    </row>
    <row r="5" spans="1:8" x14ac:dyDescent="0.2">
      <c r="A5" t="s">
        <v>18</v>
      </c>
      <c r="B5" s="6">
        <f>(B4/B10)-B4</f>
        <v>5000</v>
      </c>
      <c r="D5">
        <v>10</v>
      </c>
      <c r="E5" s="1">
        <f t="dataTable" ref="E5:E17" dt2D="0" dtr="0" r1="B8" ca="1"/>
        <v>-0.95499999999999996</v>
      </c>
      <c r="G5">
        <v>10</v>
      </c>
      <c r="H5" s="1">
        <f t="dataTable" ref="H5:H17" dt2D="0" dtr="0" r1="B8"/>
        <v>-0.75</v>
      </c>
    </row>
    <row r="6" spans="1:8" x14ac:dyDescent="0.2">
      <c r="A6" t="s">
        <v>17</v>
      </c>
      <c r="B6" s="6">
        <v>40</v>
      </c>
      <c r="D6">
        <v>15</v>
      </c>
      <c r="E6" s="1">
        <v>-0.79874999999999996</v>
      </c>
      <c r="G6">
        <v>15</v>
      </c>
      <c r="H6" s="1">
        <v>-0.625</v>
      </c>
    </row>
    <row r="7" spans="1:8" x14ac:dyDescent="0.2">
      <c r="A7" t="s">
        <v>16</v>
      </c>
      <c r="B7">
        <f>(B4/B10)/B6</f>
        <v>625</v>
      </c>
      <c r="D7">
        <v>20</v>
      </c>
      <c r="E7" s="1">
        <v>-0.64249999999999996</v>
      </c>
      <c r="G7">
        <v>20</v>
      </c>
      <c r="H7" s="1">
        <v>-0.5</v>
      </c>
    </row>
    <row r="8" spans="1:8" x14ac:dyDescent="0.2">
      <c r="A8" t="s">
        <v>15</v>
      </c>
      <c r="B8" s="6">
        <v>60</v>
      </c>
      <c r="D8">
        <v>25</v>
      </c>
      <c r="E8" s="1">
        <v>-0.48625000000000002</v>
      </c>
      <c r="G8">
        <v>25</v>
      </c>
      <c r="H8" s="1">
        <v>-0.375</v>
      </c>
    </row>
    <row r="9" spans="1:8" x14ac:dyDescent="0.2">
      <c r="A9" t="s">
        <v>14</v>
      </c>
      <c r="B9" s="5">
        <v>0</v>
      </c>
      <c r="D9">
        <v>30</v>
      </c>
      <c r="E9" s="1">
        <v>-0.33</v>
      </c>
      <c r="G9">
        <v>30</v>
      </c>
      <c r="H9" s="1">
        <v>-0.25</v>
      </c>
    </row>
    <row r="10" spans="1:8" x14ac:dyDescent="0.2">
      <c r="A10" t="s">
        <v>13</v>
      </c>
      <c r="B10" s="1">
        <v>0.8</v>
      </c>
      <c r="D10">
        <v>35</v>
      </c>
      <c r="E10" s="1">
        <v>-0.17374999999999999</v>
      </c>
      <c r="G10">
        <v>35</v>
      </c>
      <c r="H10" s="1">
        <v>-0.125</v>
      </c>
    </row>
    <row r="11" spans="1:8" x14ac:dyDescent="0.2">
      <c r="A11" t="s">
        <v>12</v>
      </c>
      <c r="B11" s="1">
        <v>0.3</v>
      </c>
      <c r="D11">
        <v>40</v>
      </c>
      <c r="E11" s="1">
        <v>-1.7500000000000002E-2</v>
      </c>
      <c r="G11">
        <v>40</v>
      </c>
      <c r="H11" s="1">
        <v>0</v>
      </c>
    </row>
    <row r="12" spans="1:8" x14ac:dyDescent="0.2">
      <c r="D12">
        <v>45</v>
      </c>
      <c r="E12" s="1">
        <v>0.13875000000000001</v>
      </c>
      <c r="G12">
        <v>45</v>
      </c>
      <c r="H12" s="1">
        <v>0.125</v>
      </c>
    </row>
    <row r="13" spans="1:8" x14ac:dyDescent="0.2">
      <c r="A13" t="s">
        <v>11</v>
      </c>
      <c r="B13" s="1">
        <v>7.0000000000000007E-2</v>
      </c>
      <c r="D13">
        <v>50</v>
      </c>
      <c r="E13" s="1">
        <v>0.29499999999999998</v>
      </c>
      <c r="G13">
        <v>50</v>
      </c>
      <c r="H13" s="1">
        <v>0.25</v>
      </c>
    </row>
    <row r="14" spans="1:8" x14ac:dyDescent="0.2">
      <c r="A14" t="s">
        <v>10</v>
      </c>
      <c r="B14">
        <v>12</v>
      </c>
      <c r="D14">
        <v>55</v>
      </c>
      <c r="E14" s="1">
        <v>0.45124999999999998</v>
      </c>
      <c r="G14">
        <v>55</v>
      </c>
      <c r="H14" s="1">
        <v>0.375</v>
      </c>
    </row>
    <row r="15" spans="1:8" x14ac:dyDescent="0.2">
      <c r="D15">
        <v>60</v>
      </c>
      <c r="E15" s="1">
        <v>0.60750000000000004</v>
      </c>
      <c r="G15">
        <v>60</v>
      </c>
      <c r="H15" s="1">
        <v>0.5</v>
      </c>
    </row>
    <row r="16" spans="1:8" x14ac:dyDescent="0.2">
      <c r="A16" s="3" t="s">
        <v>4</v>
      </c>
      <c r="D16">
        <v>65</v>
      </c>
      <c r="E16" s="1">
        <v>0.76375000000000004</v>
      </c>
      <c r="G16">
        <v>65</v>
      </c>
      <c r="H16" s="1">
        <v>0.625</v>
      </c>
    </row>
    <row r="17" spans="1:8" x14ac:dyDescent="0.2">
      <c r="A17" t="s">
        <v>9</v>
      </c>
      <c r="B17" s="5">
        <f>B7*(B8-B6)</f>
        <v>12500</v>
      </c>
      <c r="D17">
        <v>70</v>
      </c>
      <c r="E17" s="1">
        <v>0.92</v>
      </c>
      <c r="G17">
        <v>70</v>
      </c>
      <c r="H17" s="1">
        <v>0.75</v>
      </c>
    </row>
    <row r="18" spans="1:8" x14ac:dyDescent="0.2">
      <c r="A18" t="s">
        <v>8</v>
      </c>
      <c r="B18" s="5">
        <f>B7*B9</f>
        <v>0</v>
      </c>
    </row>
    <row r="19" spans="1:8" x14ac:dyDescent="0.2">
      <c r="A19" t="s">
        <v>7</v>
      </c>
      <c r="B19" s="5">
        <f>B5*(B14/12)*(B13)</f>
        <v>350.00000000000006</v>
      </c>
    </row>
    <row r="20" spans="1:8" x14ac:dyDescent="0.2">
      <c r="A20" t="s">
        <v>6</v>
      </c>
      <c r="B20" s="5">
        <f>B17+B18-B19</f>
        <v>12150</v>
      </c>
    </row>
    <row r="21" spans="1:8" x14ac:dyDescent="0.2">
      <c r="A21" t="s">
        <v>5</v>
      </c>
      <c r="B21" s="5">
        <f>B4</f>
        <v>20000</v>
      </c>
    </row>
    <row r="22" spans="1:8" x14ac:dyDescent="0.2">
      <c r="A22" t="s">
        <v>4</v>
      </c>
      <c r="B22" s="4">
        <f>B20/B21</f>
        <v>0.60750000000000004</v>
      </c>
    </row>
    <row r="24" spans="1:8" x14ac:dyDescent="0.2">
      <c r="A24" s="3" t="s">
        <v>3</v>
      </c>
    </row>
    <row r="25" spans="1:8" x14ac:dyDescent="0.2">
      <c r="A25" t="s">
        <v>2</v>
      </c>
      <c r="B25" s="1">
        <f>((B7*B8)-B5)/(B7*B8)</f>
        <v>0.8666666666666667</v>
      </c>
    </row>
    <row r="26" spans="1:8" x14ac:dyDescent="0.2">
      <c r="A26" t="s">
        <v>1</v>
      </c>
      <c r="B26" s="2">
        <f>B5/(B7-(B11*B7))</f>
        <v>11.428571428571429</v>
      </c>
    </row>
    <row r="29" spans="1:8" x14ac:dyDescent="0.2">
      <c r="A29" t="s">
        <v>0</v>
      </c>
      <c r="B29" s="1">
        <f>((B8-B6)+B9)/B6</f>
        <v>0.5</v>
      </c>
    </row>
  </sheetData>
  <printOptions headings="1" gridLines="1"/>
  <pageMargins left="0.75" right="0.75" top="1" bottom="1" header="0.5" footer="0.5"/>
  <pageSetup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Solution to OLC 3A Ques 1-3</vt:lpstr>
      <vt:lpstr>Solution to OLC 3A Ques 4-6</vt:lpstr>
      <vt:lpstr>'Solution to OLC 3A Ques 1-3'!Print_Area</vt:lpstr>
      <vt:lpstr>'Solution to OLC 3A Ques 4-6'!Print_Area</vt:lpstr>
    </vt:vector>
  </TitlesOfParts>
  <Company>The McGraw-Hill Companies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Reid-Burrell, Kamilah</dc:creator>
  <cp:lastModifiedBy>Reid-Burrell, Kamilah</cp:lastModifiedBy>
  <dcterms:created xsi:type="dcterms:W3CDTF">2014-05-26T13:10:06Z</dcterms:created>
  <dcterms:modified xsi:type="dcterms:W3CDTF">2014-05-26T13:11:44Z</dcterms:modified>
</cp:coreProperties>
</file>