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heckCompatibility="1" autoCompressPictures="0" defaultThemeVersion="124226"/>
  <bookViews>
    <workbookView xWindow="0" yWindow="0" windowWidth="21720" windowHeight="13620"/>
  </bookViews>
  <sheets>
    <sheet name="1.3c" sheetId="1" r:id="rId1"/>
    <sheet name="1.4a" sheetId="9" r:id="rId2"/>
    <sheet name="1.4b" sheetId="10" r:id="rId3"/>
    <sheet name="1.4c" sheetId="11" r:id="rId4"/>
    <sheet name="1.5d" sheetId="4" r:id="rId5"/>
    <sheet name="1.5e" sheetId="5" r:id="rId6"/>
    <sheet name="1.7a" sheetId="6" r:id="rId7"/>
    <sheet name="1.8a" sheetId="7" r:id="rId8"/>
    <sheet name="1.8f" sheetId="8" r:id="rId9"/>
  </sheets>
  <definedNames>
    <definedName name="BreakEvenPoint" localSheetId="2">'1.4b'!$F$9</definedName>
    <definedName name="BreakEvenPoint" localSheetId="3">'1.4c'!$F$9</definedName>
    <definedName name="BreakEvenPoint">'1.4a'!$F$9</definedName>
    <definedName name="FixedCost" localSheetId="2">'1.4b'!$C$5</definedName>
    <definedName name="FixedCost" localSheetId="3">'1.4c'!$C$5</definedName>
    <definedName name="FixedCost">'1.4a'!$C$5</definedName>
    <definedName name="MarginalCost" localSheetId="2">'1.4b'!$C$6</definedName>
    <definedName name="MarginalCost" localSheetId="3">'1.4c'!$C$6</definedName>
    <definedName name="MarginalCost">'1.4a'!$C$6</definedName>
    <definedName name="ProductionQuantity" localSheetId="2">'1.4b'!$C$9</definedName>
    <definedName name="ProductionQuantity" localSheetId="3">'1.4c'!$C$9</definedName>
    <definedName name="ProductionQuantity">'1.4a'!$C$9</definedName>
    <definedName name="Profit" localSheetId="2">'1.4b'!$F$7</definedName>
    <definedName name="Profit" localSheetId="3">'1.4c'!$F$7</definedName>
    <definedName name="Profit">'1.4a'!$F$7</definedName>
    <definedName name="SalesForecast" localSheetId="2">'1.4b'!$C$7</definedName>
    <definedName name="SalesForecast" localSheetId="3">'1.4c'!$C$7</definedName>
    <definedName name="SalesForecast">'1.4a'!$C$7</definedName>
    <definedName name="TotalFixedCost" localSheetId="2">'1.4b'!$F$5</definedName>
    <definedName name="TotalFixedCost" localSheetId="3">'1.4c'!$F$5</definedName>
    <definedName name="TotalFixedCost">'1.4a'!$F$5</definedName>
    <definedName name="TotalRevenue" localSheetId="2">'1.4b'!$F$4</definedName>
    <definedName name="TotalRevenue" localSheetId="3">'1.4c'!$F$4</definedName>
    <definedName name="TotalRevenue">'1.4a'!$F$4</definedName>
    <definedName name="TotalVariableCost" localSheetId="2">'1.4b'!$F$6</definedName>
    <definedName name="TotalVariableCost" localSheetId="3">'1.4c'!$F$6</definedName>
    <definedName name="TotalVariableCost">'1.4a'!$F$6</definedName>
    <definedName name="UnitRevenue" localSheetId="2">'1.4b'!$C$4</definedName>
    <definedName name="UnitRevenue" localSheetId="3">'1.4c'!$C$4</definedName>
    <definedName name="UnitRevenue">'1.4a'!$C$4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1" l="1"/>
  <c r="F4" i="11"/>
  <c r="F5" i="11"/>
  <c r="F6" i="11"/>
  <c r="F7" i="11"/>
  <c r="F9" i="10"/>
  <c r="F4" i="10"/>
  <c r="F5" i="10"/>
  <c r="F6" i="10"/>
  <c r="F7" i="10"/>
  <c r="F9" i="9"/>
  <c r="F4" i="9"/>
  <c r="F5" i="9"/>
  <c r="F6" i="9"/>
  <c r="F7" i="9"/>
  <c r="E2" i="1"/>
  <c r="E3" i="1"/>
  <c r="E4" i="1"/>
  <c r="E5" i="1"/>
  <c r="E2" i="4"/>
  <c r="E3" i="4"/>
  <c r="E4" i="4"/>
  <c r="E5" i="4"/>
  <c r="E7" i="4"/>
  <c r="E2" i="5"/>
  <c r="E3" i="5"/>
  <c r="E4" i="5"/>
  <c r="E5" i="5"/>
  <c r="E7" i="5"/>
  <c r="E2" i="6"/>
  <c r="E3" i="6"/>
  <c r="E4" i="6"/>
  <c r="E6" i="6"/>
  <c r="E2" i="7"/>
  <c r="E3" i="7"/>
  <c r="E4" i="7"/>
  <c r="E5" i="7"/>
  <c r="E2" i="8"/>
  <c r="E3" i="8"/>
  <c r="E4" i="8"/>
  <c r="E5" i="8"/>
  <c r="E7" i="8"/>
</calcChain>
</file>

<file path=xl/sharedStrings.xml><?xml version="1.0" encoding="utf-8"?>
<sst xmlns="http://schemas.openxmlformats.org/spreadsheetml/2006/main" count="173" uniqueCount="48">
  <si>
    <t>Data</t>
  </si>
  <si>
    <t>Results</t>
  </si>
  <si>
    <t>Unit Revenue</t>
  </si>
  <si>
    <t>Fixed Cost</t>
  </si>
  <si>
    <t>Marginal Cost</t>
  </si>
  <si>
    <t>Sales Forecast</t>
  </si>
  <si>
    <t>Production Quantity</t>
  </si>
  <si>
    <t>Total Revenue</t>
  </si>
  <si>
    <t>Total Fixed Cost</t>
  </si>
  <si>
    <t>Total Variable Cost</t>
  </si>
  <si>
    <t>Profit (Loss)</t>
  </si>
  <si>
    <t>Break-Even Point</t>
  </si>
  <si>
    <t>Fixed Production Cost</t>
  </si>
  <si>
    <t>Marginal Production Cost</t>
  </si>
  <si>
    <t>Marginal Purchase Cost</t>
  </si>
  <si>
    <t>Total Cost if Produce</t>
  </si>
  <si>
    <t>Total Cost if Purchase</t>
  </si>
  <si>
    <t>Variable Production Cost</t>
  </si>
  <si>
    <t>Incremental Fixed Cost</t>
  </si>
  <si>
    <t>Incremental Marginal Cost</t>
  </si>
  <si>
    <t>Incremental  Revenue</t>
  </si>
  <si>
    <t>Total Incremental Fixed Cost</t>
  </si>
  <si>
    <t>Total Incremental Variable Cost</t>
  </si>
  <si>
    <t>Incremental Profit (Loss)</t>
  </si>
  <si>
    <t>Incremental Revenue</t>
  </si>
  <si>
    <t>Special Products Co. Break-Even Analysis</t>
  </si>
  <si>
    <t>Range Name</t>
  </si>
  <si>
    <t>Cell</t>
  </si>
  <si>
    <t>BreakEvenPoint</t>
  </si>
  <si>
    <t>F9</t>
  </si>
  <si>
    <t>FixedCost</t>
  </si>
  <si>
    <t>C5</t>
  </si>
  <si>
    <t>MarginalCost</t>
  </si>
  <si>
    <t>C6</t>
  </si>
  <si>
    <t>ProductionQuantity</t>
  </si>
  <si>
    <t>C9</t>
  </si>
  <si>
    <t>Profit</t>
  </si>
  <si>
    <t>F7</t>
  </si>
  <si>
    <t>SalesForecast</t>
  </si>
  <si>
    <t>C7</t>
  </si>
  <si>
    <t>TotalFixedCost</t>
  </si>
  <si>
    <t>F5</t>
  </si>
  <si>
    <t>TotalRevenue</t>
  </si>
  <si>
    <t>F4</t>
  </si>
  <si>
    <t>TotalVariableCost</t>
  </si>
  <si>
    <t>F6</t>
  </si>
  <si>
    <t>UnitRevenue</t>
  </si>
  <si>
    <t>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</si>
</sst>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6">
    <font>
      <sz val="9"/>
      <name val="Geneva"/>
    </font>
    <font>
      <sz val="9"/>
      <name val="Geneva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6" fontId="2" fillId="0" borderId="1" xfId="0" applyNumberFormat="1" applyFont="1" applyFill="1" applyBorder="1" applyAlignment="1">
      <alignment horizontal="center"/>
    </xf>
    <xf numFmtId="6" fontId="2" fillId="0" borderId="2" xfId="0" applyNumberFormat="1" applyFont="1" applyFill="1" applyBorder="1" applyAlignment="1">
      <alignment horizontal="center"/>
    </xf>
    <xf numFmtId="6" fontId="2" fillId="0" borderId="3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6" fontId="2" fillId="2" borderId="0" xfId="1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6" fontId="2" fillId="4" borderId="5" xfId="0" applyNumberFormat="1" applyFont="1" applyFill="1" applyBorder="1" applyAlignment="1">
      <alignment horizontal="center"/>
    </xf>
    <xf numFmtId="3" fontId="2" fillId="4" borderId="5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5" fillId="0" borderId="0" xfId="0" applyFont="1"/>
    <xf numFmtId="0" fontId="3" fillId="5" borderId="6" xfId="0" applyFont="1" applyFill="1" applyBorder="1"/>
    <xf numFmtId="0" fontId="3" fillId="5" borderId="7" xfId="0" applyFont="1" applyFill="1" applyBorder="1"/>
    <xf numFmtId="0" fontId="2" fillId="5" borderId="8" xfId="0" applyNumberFormat="1" applyFont="1" applyFill="1" applyBorder="1"/>
    <xf numFmtId="0" fontId="2" fillId="5" borderId="9" xfId="0" applyNumberFormat="1" applyFont="1" applyFill="1" applyBorder="1" applyAlignment="1">
      <alignment horizontal="left"/>
    </xf>
    <xf numFmtId="0" fontId="2" fillId="5" borderId="10" xfId="0" applyNumberFormat="1" applyFont="1" applyFill="1" applyBorder="1"/>
    <xf numFmtId="0" fontId="2" fillId="5" borderId="11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5" borderId="12" xfId="0" applyNumberFormat="1" applyFont="1" applyFill="1" applyBorder="1"/>
    <xf numFmtId="0" fontId="2" fillId="5" borderId="13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7"/>
  <sheetViews>
    <sheetView tabSelected="1" workbookViewId="0"/>
  </sheetViews>
  <sheetFormatPr defaultColWidth="10.85546875" defaultRowHeight="12.75"/>
  <cols>
    <col min="1" max="1" width="19.42578125" style="1" customWidth="1"/>
    <col min="2" max="2" width="11.85546875" style="1" customWidth="1"/>
    <col min="3" max="3" width="2.85546875" style="1" customWidth="1"/>
    <col min="4" max="4" width="16.85546875" style="1" bestFit="1" customWidth="1"/>
    <col min="5" max="5" width="11.85546875" style="1" customWidth="1"/>
    <col min="6" max="16384" width="10.85546875" style="1"/>
  </cols>
  <sheetData>
    <row r="1" spans="1:5" ht="13.5" thickBot="1">
      <c r="B1" s="2" t="s">
        <v>0</v>
      </c>
      <c r="E1" s="3" t="s">
        <v>1</v>
      </c>
    </row>
    <row r="2" spans="1:5">
      <c r="A2" s="4" t="s">
        <v>2</v>
      </c>
      <c r="B2" s="12">
        <v>35</v>
      </c>
      <c r="D2" s="5" t="s">
        <v>7</v>
      </c>
      <c r="E2" s="6">
        <f>B2*MIN(B5,B7)</f>
        <v>875000</v>
      </c>
    </row>
    <row r="3" spans="1:5">
      <c r="A3" s="4" t="s">
        <v>3</v>
      </c>
      <c r="B3" s="12">
        <v>500000</v>
      </c>
      <c r="D3" s="5" t="s">
        <v>8</v>
      </c>
      <c r="E3" s="7">
        <f>IF(B7&gt;0,B3,0)</f>
        <v>500000</v>
      </c>
    </row>
    <row r="4" spans="1:5" ht="13.5" thickBot="1">
      <c r="A4" s="4" t="s">
        <v>4</v>
      </c>
      <c r="B4" s="12">
        <v>15</v>
      </c>
      <c r="D4" s="5" t="s">
        <v>9</v>
      </c>
      <c r="E4" s="8">
        <f>B4*B7</f>
        <v>375000</v>
      </c>
    </row>
    <row r="5" spans="1:5" ht="13.5" thickBot="1">
      <c r="A5" s="4" t="s">
        <v>5</v>
      </c>
      <c r="B5" s="13">
        <v>25000</v>
      </c>
      <c r="D5" s="5" t="s">
        <v>10</v>
      </c>
      <c r="E5" s="15">
        <f>E2-(E3+E4)</f>
        <v>0</v>
      </c>
    </row>
    <row r="6" spans="1:5">
      <c r="D6" s="9"/>
      <c r="E6" s="10"/>
    </row>
    <row r="7" spans="1:5">
      <c r="A7" s="4" t="s">
        <v>6</v>
      </c>
      <c r="B7" s="14">
        <v>25000</v>
      </c>
      <c r="D7" s="11"/>
      <c r="E7" s="11"/>
    </row>
  </sheetData>
  <phoneticPr fontId="0" type="noConversion"/>
  <printOptions headings="1" gridLines="1"/>
  <pageMargins left="0.75" right="0.75" top="1" bottom="1" header="0.5" footer="0.5"/>
  <pageSetup paperSize="0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3"/>
  <sheetViews>
    <sheetView workbookViewId="0"/>
  </sheetViews>
  <sheetFormatPr defaultColWidth="10.85546875" defaultRowHeight="12.75"/>
  <cols>
    <col min="1" max="1" width="2.85546875" style="1" customWidth="1"/>
    <col min="2" max="2" width="19.28515625" style="1" bestFit="1" customWidth="1"/>
    <col min="3" max="3" width="11.85546875" style="1" customWidth="1"/>
    <col min="4" max="4" width="2.85546875" style="1" customWidth="1"/>
    <col min="5" max="5" width="18.85546875" style="1" bestFit="1" customWidth="1"/>
    <col min="6" max="6" width="13.85546875" style="1" customWidth="1"/>
    <col min="7" max="7" width="5.85546875" style="1" customWidth="1"/>
    <col min="8" max="8" width="18.42578125" style="1" customWidth="1"/>
    <col min="9" max="9" width="5.7109375" style="1" customWidth="1"/>
    <col min="10" max="16384" width="10.85546875" style="1"/>
  </cols>
  <sheetData>
    <row r="1" spans="1:9" ht="18">
      <c r="A1" s="18" t="s">
        <v>25</v>
      </c>
    </row>
    <row r="2" spans="1:9" ht="13.5" thickBot="1"/>
    <row r="3" spans="1:9" ht="13.5" thickBot="1">
      <c r="C3" s="2" t="s">
        <v>0</v>
      </c>
      <c r="F3" s="3" t="s">
        <v>1</v>
      </c>
      <c r="H3" s="19" t="s">
        <v>26</v>
      </c>
      <c r="I3" s="20" t="s">
        <v>27</v>
      </c>
    </row>
    <row r="4" spans="1:9">
      <c r="B4" s="4" t="s">
        <v>2</v>
      </c>
      <c r="C4" s="12">
        <v>2000</v>
      </c>
      <c r="E4" s="5" t="s">
        <v>7</v>
      </c>
      <c r="F4" s="6">
        <f>UnitRevenue*MIN(SalesForecast,ProductionQuantity)</f>
        <v>60000000</v>
      </c>
      <c r="H4" s="21" t="s">
        <v>28</v>
      </c>
      <c r="I4" s="22" t="s">
        <v>29</v>
      </c>
    </row>
    <row r="5" spans="1:9">
      <c r="B5" s="4" t="s">
        <v>3</v>
      </c>
      <c r="C5" s="12">
        <v>30000000</v>
      </c>
      <c r="E5" s="5" t="s">
        <v>8</v>
      </c>
      <c r="F5" s="7">
        <f>IF(ProductionQuantity&gt;0,FixedCost,0)</f>
        <v>30000000</v>
      </c>
      <c r="H5" s="23" t="s">
        <v>30</v>
      </c>
      <c r="I5" s="24" t="s">
        <v>31</v>
      </c>
    </row>
    <row r="6" spans="1:9" ht="13.5" thickBot="1">
      <c r="B6" s="4" t="s">
        <v>4</v>
      </c>
      <c r="C6" s="12">
        <v>1000</v>
      </c>
      <c r="E6" s="5" t="s">
        <v>9</v>
      </c>
      <c r="F6" s="8">
        <f>MarginalCost*ProductionQuantity</f>
        <v>30000000</v>
      </c>
      <c r="H6" s="23" t="s">
        <v>32</v>
      </c>
      <c r="I6" s="24" t="s">
        <v>33</v>
      </c>
    </row>
    <row r="7" spans="1:9" ht="13.5" thickBot="1">
      <c r="B7" s="4" t="s">
        <v>5</v>
      </c>
      <c r="C7" s="25">
        <v>30000</v>
      </c>
      <c r="E7" s="5" t="s">
        <v>10</v>
      </c>
      <c r="F7" s="15">
        <f>TotalRevenue-(TotalFixedCost+TotalVariableCost)</f>
        <v>0</v>
      </c>
      <c r="H7" s="23" t="s">
        <v>34</v>
      </c>
      <c r="I7" s="24" t="s">
        <v>35</v>
      </c>
    </row>
    <row r="8" spans="1:9" ht="13.5" thickBot="1">
      <c r="E8" s="9"/>
      <c r="F8" s="10"/>
      <c r="H8" s="23" t="s">
        <v>36</v>
      </c>
      <c r="I8" s="24" t="s">
        <v>37</v>
      </c>
    </row>
    <row r="9" spans="1:9" ht="13.5" thickBot="1">
      <c r="B9" s="4" t="s">
        <v>6</v>
      </c>
      <c r="C9" s="26">
        <v>30000</v>
      </c>
      <c r="E9" s="5" t="s">
        <v>11</v>
      </c>
      <c r="F9" s="16">
        <f>FixedCost/(UnitRevenue-MarginalCost)</f>
        <v>30000</v>
      </c>
      <c r="H9" s="23" t="s">
        <v>38</v>
      </c>
      <c r="I9" s="24" t="s">
        <v>39</v>
      </c>
    </row>
    <row r="10" spans="1:9">
      <c r="H10" s="23" t="s">
        <v>40</v>
      </c>
      <c r="I10" s="24" t="s">
        <v>41</v>
      </c>
    </row>
    <row r="11" spans="1:9">
      <c r="H11" s="23" t="s">
        <v>42</v>
      </c>
      <c r="I11" s="24" t="s">
        <v>43</v>
      </c>
    </row>
    <row r="12" spans="1:9">
      <c r="H12" s="23" t="s">
        <v>44</v>
      </c>
      <c r="I12" s="24" t="s">
        <v>45</v>
      </c>
    </row>
    <row r="13" spans="1:9" ht="13.5" thickBot="1">
      <c r="H13" s="27" t="s">
        <v>46</v>
      </c>
      <c r="I13" s="28" t="s">
        <v>47</v>
      </c>
    </row>
  </sheetData>
  <printOptions headings="1" gridLines="1"/>
  <pageMargins left="0.75" right="0.75" top="1" bottom="1" header="0.5" footer="0.5"/>
  <pageSetup paperSize="0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3"/>
  <sheetViews>
    <sheetView workbookViewId="0"/>
  </sheetViews>
  <sheetFormatPr defaultColWidth="10.85546875" defaultRowHeight="12.75"/>
  <cols>
    <col min="1" max="1" width="2.85546875" style="1" customWidth="1"/>
    <col min="2" max="2" width="19.28515625" style="1" bestFit="1" customWidth="1"/>
    <col min="3" max="3" width="11.85546875" style="1" customWidth="1"/>
    <col min="4" max="4" width="2.85546875" style="1" customWidth="1"/>
    <col min="5" max="5" width="18.85546875" style="1" bestFit="1" customWidth="1"/>
    <col min="6" max="6" width="13.85546875" style="1" customWidth="1"/>
    <col min="7" max="7" width="5.85546875" style="1" customWidth="1"/>
    <col min="8" max="8" width="18.42578125" style="1" customWidth="1"/>
    <col min="9" max="9" width="5.7109375" style="1" customWidth="1"/>
    <col min="10" max="16384" width="10.85546875" style="1"/>
  </cols>
  <sheetData>
    <row r="1" spans="1:9" ht="18">
      <c r="A1" s="18" t="s">
        <v>25</v>
      </c>
    </row>
    <row r="2" spans="1:9" ht="13.5" thickBot="1"/>
    <row r="3" spans="1:9" ht="13.5" thickBot="1">
      <c r="C3" s="2" t="s">
        <v>0</v>
      </c>
      <c r="F3" s="3" t="s">
        <v>1</v>
      </c>
      <c r="H3" s="19" t="s">
        <v>26</v>
      </c>
      <c r="I3" s="20" t="s">
        <v>27</v>
      </c>
    </row>
    <row r="4" spans="1:9">
      <c r="B4" s="4" t="s">
        <v>2</v>
      </c>
      <c r="C4" s="12">
        <v>2000</v>
      </c>
      <c r="E4" s="5" t="s">
        <v>7</v>
      </c>
      <c r="F4" s="6">
        <f>UnitRevenue*MIN(SalesForecast,ProductionQuantity)</f>
        <v>60000000</v>
      </c>
      <c r="H4" s="21" t="s">
        <v>28</v>
      </c>
      <c r="I4" s="22" t="s">
        <v>29</v>
      </c>
    </row>
    <row r="5" spans="1:9">
      <c r="B5" s="4" t="s">
        <v>3</v>
      </c>
      <c r="C5" s="12">
        <v>10000000</v>
      </c>
      <c r="E5" s="5" t="s">
        <v>8</v>
      </c>
      <c r="F5" s="7">
        <f>IF(ProductionQuantity&gt;0,FixedCost,0)</f>
        <v>10000000</v>
      </c>
      <c r="H5" s="23" t="s">
        <v>30</v>
      </c>
      <c r="I5" s="24" t="s">
        <v>31</v>
      </c>
    </row>
    <row r="6" spans="1:9" ht="13.5" thickBot="1">
      <c r="B6" s="4" t="s">
        <v>4</v>
      </c>
      <c r="C6" s="12">
        <v>1666.6666666666599</v>
      </c>
      <c r="E6" s="5" t="s">
        <v>9</v>
      </c>
      <c r="F6" s="8">
        <f>MarginalCost*ProductionQuantity</f>
        <v>49999999.999999799</v>
      </c>
      <c r="H6" s="23" t="s">
        <v>32</v>
      </c>
      <c r="I6" s="24" t="s">
        <v>33</v>
      </c>
    </row>
    <row r="7" spans="1:9" ht="13.5" thickBot="1">
      <c r="B7" s="4" t="s">
        <v>5</v>
      </c>
      <c r="C7" s="25">
        <v>30000</v>
      </c>
      <c r="E7" s="5" t="s">
        <v>10</v>
      </c>
      <c r="F7" s="15">
        <f>TotalRevenue-(TotalFixedCost+TotalVariableCost)</f>
        <v>2.0116567611694336E-7</v>
      </c>
      <c r="H7" s="23" t="s">
        <v>34</v>
      </c>
      <c r="I7" s="24" t="s">
        <v>35</v>
      </c>
    </row>
    <row r="8" spans="1:9" ht="13.5" thickBot="1">
      <c r="E8" s="9"/>
      <c r="F8" s="10"/>
      <c r="H8" s="23" t="s">
        <v>36</v>
      </c>
      <c r="I8" s="24" t="s">
        <v>37</v>
      </c>
    </row>
    <row r="9" spans="1:9" ht="13.5" thickBot="1">
      <c r="B9" s="4" t="s">
        <v>6</v>
      </c>
      <c r="C9" s="26">
        <v>30000</v>
      </c>
      <c r="E9" s="5" t="s">
        <v>11</v>
      </c>
      <c r="F9" s="16">
        <f>FixedCost/(UnitRevenue-MarginalCost)</f>
        <v>29999.999999999392</v>
      </c>
      <c r="H9" s="23" t="s">
        <v>38</v>
      </c>
      <c r="I9" s="24" t="s">
        <v>39</v>
      </c>
    </row>
    <row r="10" spans="1:9">
      <c r="H10" s="23" t="s">
        <v>40</v>
      </c>
      <c r="I10" s="24" t="s">
        <v>41</v>
      </c>
    </row>
    <row r="11" spans="1:9">
      <c r="H11" s="23" t="s">
        <v>42</v>
      </c>
      <c r="I11" s="24" t="s">
        <v>43</v>
      </c>
    </row>
    <row r="12" spans="1:9">
      <c r="H12" s="23" t="s">
        <v>44</v>
      </c>
      <c r="I12" s="24" t="s">
        <v>45</v>
      </c>
    </row>
    <row r="13" spans="1:9" ht="13.5" thickBot="1">
      <c r="H13" s="27" t="s">
        <v>46</v>
      </c>
      <c r="I13" s="28" t="s">
        <v>47</v>
      </c>
    </row>
  </sheetData>
  <printOptions headings="1" gridLines="1"/>
  <pageMargins left="0.75" right="0.75" top="1" bottom="1" header="0.5" footer="0.5"/>
  <pageSetup paperSize="0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3"/>
  <sheetViews>
    <sheetView workbookViewId="0"/>
  </sheetViews>
  <sheetFormatPr defaultColWidth="10.85546875" defaultRowHeight="12.75"/>
  <cols>
    <col min="1" max="1" width="2.85546875" style="1" customWidth="1"/>
    <col min="2" max="2" width="19.28515625" style="1" bestFit="1" customWidth="1"/>
    <col min="3" max="3" width="11.85546875" style="1" customWidth="1"/>
    <col min="4" max="4" width="2.85546875" style="1" customWidth="1"/>
    <col min="5" max="5" width="18.85546875" style="1" bestFit="1" customWidth="1"/>
    <col min="6" max="6" width="13.85546875" style="1" customWidth="1"/>
    <col min="7" max="7" width="5.85546875" style="1" customWidth="1"/>
    <col min="8" max="8" width="18.42578125" style="1" customWidth="1"/>
    <col min="9" max="9" width="5.7109375" style="1" customWidth="1"/>
    <col min="10" max="16384" width="10.85546875" style="1"/>
  </cols>
  <sheetData>
    <row r="1" spans="1:9" ht="18">
      <c r="A1" s="18" t="s">
        <v>25</v>
      </c>
    </row>
    <row r="2" spans="1:9" ht="13.5" thickBot="1"/>
    <row r="3" spans="1:9" ht="13.5" thickBot="1">
      <c r="C3" s="2" t="s">
        <v>0</v>
      </c>
      <c r="F3" s="3" t="s">
        <v>1</v>
      </c>
      <c r="H3" s="19" t="s">
        <v>26</v>
      </c>
      <c r="I3" s="20" t="s">
        <v>27</v>
      </c>
    </row>
    <row r="4" spans="1:9">
      <c r="B4" s="4" t="s">
        <v>2</v>
      </c>
      <c r="C4" s="12">
        <v>1333.3333333333301</v>
      </c>
      <c r="E4" s="5" t="s">
        <v>7</v>
      </c>
      <c r="F4" s="6">
        <f>UnitRevenue*MIN(SalesForecast,ProductionQuantity)</f>
        <v>39999999.999999903</v>
      </c>
      <c r="H4" s="21" t="s">
        <v>28</v>
      </c>
      <c r="I4" s="22" t="s">
        <v>29</v>
      </c>
    </row>
    <row r="5" spans="1:9">
      <c r="B5" s="4" t="s">
        <v>3</v>
      </c>
      <c r="C5" s="12">
        <v>10000000</v>
      </c>
      <c r="E5" s="5" t="s">
        <v>8</v>
      </c>
      <c r="F5" s="7">
        <f>IF(ProductionQuantity&gt;0,FixedCost,0)</f>
        <v>10000000</v>
      </c>
      <c r="H5" s="23" t="s">
        <v>30</v>
      </c>
      <c r="I5" s="24" t="s">
        <v>31</v>
      </c>
    </row>
    <row r="6" spans="1:9" ht="13.5" thickBot="1">
      <c r="B6" s="4" t="s">
        <v>4</v>
      </c>
      <c r="C6" s="12">
        <v>1000</v>
      </c>
      <c r="E6" s="5" t="s">
        <v>9</v>
      </c>
      <c r="F6" s="8">
        <f>MarginalCost*ProductionQuantity</f>
        <v>30000000</v>
      </c>
      <c r="H6" s="23" t="s">
        <v>32</v>
      </c>
      <c r="I6" s="24" t="s">
        <v>33</v>
      </c>
    </row>
    <row r="7" spans="1:9" ht="13.5" thickBot="1">
      <c r="B7" s="4" t="s">
        <v>5</v>
      </c>
      <c r="C7" s="25">
        <v>30000</v>
      </c>
      <c r="E7" s="5" t="s">
        <v>10</v>
      </c>
      <c r="F7" s="15">
        <f>TotalRevenue-(TotalFixedCost+TotalVariableCost)</f>
        <v>-9.6857547760009766E-8</v>
      </c>
      <c r="H7" s="23" t="s">
        <v>34</v>
      </c>
      <c r="I7" s="24" t="s">
        <v>35</v>
      </c>
    </row>
    <row r="8" spans="1:9" ht="13.5" thickBot="1">
      <c r="E8" s="9"/>
      <c r="F8" s="10"/>
      <c r="H8" s="23" t="s">
        <v>36</v>
      </c>
      <c r="I8" s="24" t="s">
        <v>37</v>
      </c>
    </row>
    <row r="9" spans="1:9" ht="13.5" thickBot="1">
      <c r="B9" s="4" t="s">
        <v>6</v>
      </c>
      <c r="C9" s="26">
        <v>30000</v>
      </c>
      <c r="E9" s="5" t="s">
        <v>11</v>
      </c>
      <c r="F9" s="16">
        <f>FixedCost/(UnitRevenue-MarginalCost)</f>
        <v>30000.000000000295</v>
      </c>
      <c r="H9" s="23" t="s">
        <v>38</v>
      </c>
      <c r="I9" s="24" t="s">
        <v>39</v>
      </c>
    </row>
    <row r="10" spans="1:9">
      <c r="H10" s="23" t="s">
        <v>40</v>
      </c>
      <c r="I10" s="24" t="s">
        <v>41</v>
      </c>
    </row>
    <row r="11" spans="1:9">
      <c r="H11" s="23" t="s">
        <v>42</v>
      </c>
      <c r="I11" s="24" t="s">
        <v>43</v>
      </c>
    </row>
    <row r="12" spans="1:9">
      <c r="H12" s="23" t="s">
        <v>44</v>
      </c>
      <c r="I12" s="24" t="s">
        <v>45</v>
      </c>
    </row>
    <row r="13" spans="1:9" ht="13.5" thickBot="1">
      <c r="H13" s="27" t="s">
        <v>46</v>
      </c>
      <c r="I13" s="28" t="s">
        <v>47</v>
      </c>
    </row>
  </sheetData>
  <printOptions headings="1" gridLines="1"/>
  <pageMargins left="0.75" right="0.75" top="1" bottom="1" header="0.5" footer="0.5"/>
  <pageSetup paperSize="0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7"/>
  <sheetViews>
    <sheetView workbookViewId="0"/>
  </sheetViews>
  <sheetFormatPr defaultColWidth="10.85546875" defaultRowHeight="12.75"/>
  <cols>
    <col min="1" max="1" width="24.85546875" style="1" customWidth="1"/>
    <col min="2" max="2" width="13" style="1" customWidth="1"/>
    <col min="3" max="3" width="2.85546875" style="1" customWidth="1"/>
    <col min="4" max="4" width="18.28515625" style="1" customWidth="1"/>
    <col min="5" max="5" width="13.7109375" style="1" customWidth="1"/>
    <col min="6" max="16384" width="10.85546875" style="1"/>
  </cols>
  <sheetData>
    <row r="1" spans="1:5" ht="13.5" thickBot="1">
      <c r="B1" s="2" t="s">
        <v>0</v>
      </c>
      <c r="E1" s="3" t="s">
        <v>1</v>
      </c>
    </row>
    <row r="2" spans="1:5">
      <c r="A2" s="4" t="s">
        <v>2</v>
      </c>
      <c r="B2" s="12">
        <v>1700</v>
      </c>
      <c r="D2" s="5" t="s">
        <v>7</v>
      </c>
      <c r="E2" s="6">
        <f>B2*MIN(B5,B7)</f>
        <v>51000000</v>
      </c>
    </row>
    <row r="3" spans="1:5">
      <c r="A3" s="4" t="s">
        <v>3</v>
      </c>
      <c r="B3" s="12">
        <v>10000000</v>
      </c>
      <c r="D3" s="5" t="s">
        <v>8</v>
      </c>
      <c r="E3" s="7">
        <f>IF(B7&gt;0,B3,0)</f>
        <v>10000000</v>
      </c>
    </row>
    <row r="4" spans="1:5" ht="13.5" thickBot="1">
      <c r="A4" s="4" t="s">
        <v>13</v>
      </c>
      <c r="B4" s="12">
        <v>1300</v>
      </c>
      <c r="D4" s="5" t="s">
        <v>9</v>
      </c>
      <c r="E4" s="8">
        <f>B4*B7</f>
        <v>39000000</v>
      </c>
    </row>
    <row r="5" spans="1:5" ht="13.5" thickBot="1">
      <c r="A5" s="4" t="s">
        <v>5</v>
      </c>
      <c r="B5" s="13">
        <v>30000</v>
      </c>
      <c r="D5" s="5" t="s">
        <v>10</v>
      </c>
      <c r="E5" s="15">
        <f>E2-(E3+E4)</f>
        <v>2000000</v>
      </c>
    </row>
    <row r="6" spans="1:5" ht="13.5" thickBot="1">
      <c r="D6" s="9"/>
      <c r="E6" s="10"/>
    </row>
    <row r="7" spans="1:5" ht="13.5" thickBot="1">
      <c r="A7" s="4" t="s">
        <v>6</v>
      </c>
      <c r="B7" s="14">
        <v>30000</v>
      </c>
      <c r="D7" s="5" t="s">
        <v>11</v>
      </c>
      <c r="E7" s="16">
        <f>B3/(B2-B4)</f>
        <v>25000</v>
      </c>
    </row>
  </sheetData>
  <phoneticPr fontId="0"/>
  <printOptions headings="1" gridLines="1"/>
  <pageMargins left="0.75" right="0.75" top="1" bottom="1" header="0.5" footer="0.5"/>
  <pageSetup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7"/>
  <sheetViews>
    <sheetView workbookViewId="0"/>
  </sheetViews>
  <sheetFormatPr defaultColWidth="10.85546875" defaultRowHeight="12.75"/>
  <cols>
    <col min="1" max="1" width="25" style="1" customWidth="1"/>
    <col min="2" max="2" width="12.85546875" style="1" customWidth="1"/>
    <col min="3" max="3" width="2.85546875" style="1" customWidth="1"/>
    <col min="4" max="4" width="18.42578125" style="1" customWidth="1"/>
    <col min="5" max="5" width="13.7109375" style="1" customWidth="1"/>
    <col min="6" max="16384" width="10.85546875" style="1"/>
  </cols>
  <sheetData>
    <row r="1" spans="1:5" ht="13.5" thickBot="1">
      <c r="B1" s="2" t="s">
        <v>0</v>
      </c>
      <c r="E1" s="3" t="s">
        <v>1</v>
      </c>
    </row>
    <row r="2" spans="1:5">
      <c r="A2" s="4" t="s">
        <v>2</v>
      </c>
      <c r="B2" s="12">
        <v>1700</v>
      </c>
      <c r="D2" s="5" t="s">
        <v>7</v>
      </c>
      <c r="E2" s="6">
        <f>B2*MIN(B5,B7)</f>
        <v>0</v>
      </c>
    </row>
    <row r="3" spans="1:5">
      <c r="A3" s="4" t="s">
        <v>3</v>
      </c>
      <c r="B3" s="12">
        <v>10000000</v>
      </c>
      <c r="D3" s="5" t="s">
        <v>8</v>
      </c>
      <c r="E3" s="7">
        <f>IF(B7&gt;0,B3,0)</f>
        <v>0</v>
      </c>
    </row>
    <row r="4" spans="1:5" ht="13.5" thickBot="1">
      <c r="A4" s="4" t="s">
        <v>13</v>
      </c>
      <c r="B4" s="12">
        <v>1300</v>
      </c>
      <c r="D4" s="5" t="s">
        <v>9</v>
      </c>
      <c r="E4" s="7">
        <f>B4*B7</f>
        <v>0</v>
      </c>
    </row>
    <row r="5" spans="1:5" ht="13.5" thickBot="1">
      <c r="A5" s="4" t="s">
        <v>5</v>
      </c>
      <c r="B5" s="13">
        <v>20000</v>
      </c>
      <c r="D5" s="5" t="s">
        <v>10</v>
      </c>
      <c r="E5" s="15">
        <f>E2-(E3+E4)</f>
        <v>0</v>
      </c>
    </row>
    <row r="6" spans="1:5" ht="13.5" thickBot="1">
      <c r="D6" s="9"/>
      <c r="E6" s="10"/>
    </row>
    <row r="7" spans="1:5" ht="13.5" thickBot="1">
      <c r="A7" s="4" t="s">
        <v>6</v>
      </c>
      <c r="B7" s="14">
        <v>0</v>
      </c>
      <c r="D7" s="5" t="s">
        <v>11</v>
      </c>
      <c r="E7" s="16">
        <f>B3/(B2-B4)</f>
        <v>25000</v>
      </c>
    </row>
  </sheetData>
  <phoneticPr fontId="0"/>
  <printOptions headings="1" gridLines="1"/>
  <pageMargins left="0.75" right="0.75" top="1" bottom="1" header="0.5" footer="0.5"/>
  <pageSetup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6"/>
  <sheetViews>
    <sheetView workbookViewId="0"/>
  </sheetViews>
  <sheetFormatPr defaultColWidth="10.85546875" defaultRowHeight="12.75"/>
  <cols>
    <col min="1" max="1" width="24.140625" style="1" customWidth="1"/>
    <col min="2" max="2" width="12.7109375" style="1" customWidth="1"/>
    <col min="3" max="3" width="2.85546875" style="1" customWidth="1"/>
    <col min="4" max="4" width="24.28515625" style="1" customWidth="1"/>
    <col min="5" max="5" width="13" style="1" customWidth="1"/>
    <col min="6" max="16384" width="10.85546875" style="1"/>
  </cols>
  <sheetData>
    <row r="1" spans="1:5" ht="13.5" thickBot="1">
      <c r="B1" s="2" t="s">
        <v>0</v>
      </c>
      <c r="E1" s="3" t="s">
        <v>1</v>
      </c>
    </row>
    <row r="2" spans="1:5">
      <c r="A2" s="4" t="s">
        <v>12</v>
      </c>
      <c r="B2" s="12">
        <v>1000000</v>
      </c>
      <c r="D2" s="5" t="s">
        <v>12</v>
      </c>
      <c r="E2" s="6">
        <f>B2</f>
        <v>1000000</v>
      </c>
    </row>
    <row r="3" spans="1:5" ht="13.5" thickBot="1">
      <c r="A3" s="4" t="s">
        <v>13</v>
      </c>
      <c r="B3" s="12">
        <v>1600</v>
      </c>
      <c r="D3" s="5" t="s">
        <v>17</v>
      </c>
      <c r="E3" s="8">
        <f>B3*B5</f>
        <v>4800000</v>
      </c>
    </row>
    <row r="4" spans="1:5" ht="13.5" thickBot="1">
      <c r="A4" s="4" t="s">
        <v>14</v>
      </c>
      <c r="B4" s="12">
        <v>2000</v>
      </c>
      <c r="D4" s="5" t="s">
        <v>15</v>
      </c>
      <c r="E4" s="15">
        <f>E2+E3</f>
        <v>5800000</v>
      </c>
    </row>
    <row r="5" spans="1:5" ht="13.5" thickBot="1">
      <c r="A5" s="4" t="s">
        <v>5</v>
      </c>
      <c r="B5" s="13">
        <v>3000</v>
      </c>
      <c r="D5" s="5"/>
    </row>
    <row r="6" spans="1:5" ht="13.5" thickBot="1">
      <c r="A6" s="11"/>
      <c r="B6" s="11"/>
      <c r="D6" s="5" t="s">
        <v>16</v>
      </c>
      <c r="E6" s="17">
        <f>B4*B5</f>
        <v>6000000</v>
      </c>
    </row>
  </sheetData>
  <phoneticPr fontId="0"/>
  <printOptions headings="1" gridLines="1"/>
  <pageMargins left="0.75" right="0.75" top="1" bottom="1" header="0.5" footer="0.5"/>
  <pageSetup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7"/>
  <sheetViews>
    <sheetView workbookViewId="0"/>
  </sheetViews>
  <sheetFormatPr defaultColWidth="10.85546875" defaultRowHeight="12.75"/>
  <cols>
    <col min="1" max="1" width="24" style="1" customWidth="1"/>
    <col min="2" max="2" width="11.85546875" style="1" customWidth="1"/>
    <col min="3" max="3" width="2.85546875" style="1" customWidth="1"/>
    <col min="4" max="4" width="16.85546875" style="1" bestFit="1" customWidth="1"/>
    <col min="5" max="5" width="13" style="1" customWidth="1"/>
    <col min="6" max="16384" width="10.85546875" style="1"/>
  </cols>
  <sheetData>
    <row r="1" spans="1:5" ht="13.5" thickBot="1">
      <c r="B1" s="2" t="s">
        <v>0</v>
      </c>
      <c r="E1" s="3" t="s">
        <v>1</v>
      </c>
    </row>
    <row r="2" spans="1:5">
      <c r="A2" s="4" t="s">
        <v>2</v>
      </c>
      <c r="B2" s="12">
        <v>2000</v>
      </c>
      <c r="D2" s="5" t="s">
        <v>7</v>
      </c>
      <c r="E2" s="6">
        <f>B2*MIN(B5,B7)</f>
        <v>60000000</v>
      </c>
    </row>
    <row r="3" spans="1:5">
      <c r="A3" s="4" t="s">
        <v>3</v>
      </c>
      <c r="B3" s="12">
        <v>5000000</v>
      </c>
      <c r="D3" s="5" t="s">
        <v>8</v>
      </c>
      <c r="E3" s="7">
        <f>IF(B7&gt;0,B3,0)</f>
        <v>5000000</v>
      </c>
    </row>
    <row r="4" spans="1:5" ht="13.5" thickBot="1">
      <c r="A4" s="4" t="s">
        <v>13</v>
      </c>
      <c r="B4" s="12">
        <v>1250</v>
      </c>
      <c r="D4" s="5" t="s">
        <v>9</v>
      </c>
      <c r="E4" s="7">
        <f>B4*B7</f>
        <v>37500000</v>
      </c>
    </row>
    <row r="5" spans="1:5" ht="13.5" thickBot="1">
      <c r="A5" s="4" t="s">
        <v>5</v>
      </c>
      <c r="B5" s="13">
        <v>30000</v>
      </c>
      <c r="D5" s="5" t="s">
        <v>10</v>
      </c>
      <c r="E5" s="15">
        <f>E2-(E3+E4)</f>
        <v>17500000</v>
      </c>
    </row>
    <row r="6" spans="1:5">
      <c r="D6" s="9"/>
      <c r="E6" s="10"/>
    </row>
    <row r="7" spans="1:5">
      <c r="A7" s="4" t="s">
        <v>6</v>
      </c>
      <c r="B7" s="14">
        <v>30000</v>
      </c>
      <c r="D7" s="11"/>
      <c r="E7" s="11"/>
    </row>
  </sheetData>
  <phoneticPr fontId="0"/>
  <printOptions headings="1" gridLines="1"/>
  <pageMargins left="0.75" right="0.75" top="1" bottom="1" header="0.5" footer="0.5"/>
  <pageSetup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7"/>
  <sheetViews>
    <sheetView workbookViewId="0"/>
  </sheetViews>
  <sheetFormatPr defaultColWidth="10.85546875" defaultRowHeight="12.75"/>
  <cols>
    <col min="1" max="1" width="25.28515625" style="1" customWidth="1"/>
    <col min="2" max="2" width="11.85546875" style="1" customWidth="1"/>
    <col min="3" max="3" width="2.85546875" style="1" customWidth="1"/>
    <col min="4" max="4" width="29.42578125" style="1" customWidth="1"/>
    <col min="5" max="5" width="13" style="1" customWidth="1"/>
    <col min="6" max="16384" width="10.85546875" style="1"/>
  </cols>
  <sheetData>
    <row r="1" spans="1:5" ht="13.5" thickBot="1">
      <c r="B1" s="2" t="s">
        <v>0</v>
      </c>
      <c r="E1" s="3" t="s">
        <v>1</v>
      </c>
    </row>
    <row r="2" spans="1:5">
      <c r="A2" s="4" t="s">
        <v>24</v>
      </c>
      <c r="B2" s="12">
        <v>0</v>
      </c>
      <c r="D2" s="5" t="s">
        <v>20</v>
      </c>
      <c r="E2" s="6">
        <f>B2*MIN(B5,B7)</f>
        <v>0</v>
      </c>
    </row>
    <row r="3" spans="1:5">
      <c r="A3" s="4" t="s">
        <v>18</v>
      </c>
      <c r="B3" s="12">
        <v>5000000</v>
      </c>
      <c r="D3" s="5" t="s">
        <v>21</v>
      </c>
      <c r="E3" s="7">
        <f>IF(B7&gt;0,B3,0)</f>
        <v>5000000</v>
      </c>
    </row>
    <row r="4" spans="1:5" ht="13.5" thickBot="1">
      <c r="A4" s="4" t="s">
        <v>19</v>
      </c>
      <c r="B4" s="12">
        <v>-250</v>
      </c>
      <c r="D4" s="5" t="s">
        <v>22</v>
      </c>
      <c r="E4" s="7">
        <f>B4*B7</f>
        <v>-7500000</v>
      </c>
    </row>
    <row r="5" spans="1:5" ht="13.5" thickBot="1">
      <c r="A5" s="4" t="s">
        <v>5</v>
      </c>
      <c r="B5" s="13">
        <v>30000</v>
      </c>
      <c r="D5" s="5" t="s">
        <v>23</v>
      </c>
      <c r="E5" s="15">
        <f>E2-(E3+E4)</f>
        <v>2500000</v>
      </c>
    </row>
    <row r="6" spans="1:5" ht="13.5" thickBot="1">
      <c r="D6" s="9"/>
      <c r="E6" s="10"/>
    </row>
    <row r="7" spans="1:5" ht="13.5" thickBot="1">
      <c r="A7" s="4" t="s">
        <v>6</v>
      </c>
      <c r="B7" s="14">
        <v>30000</v>
      </c>
      <c r="D7" s="5" t="s">
        <v>11</v>
      </c>
      <c r="E7" s="16">
        <f>B3/(B2-B4)</f>
        <v>20000</v>
      </c>
    </row>
  </sheetData>
  <phoneticPr fontId="0"/>
  <printOptions headings="1" gridLines="1"/>
  <pageMargins left="0.75" right="0.75" top="1" bottom="1" header="0.5" footer="0.5"/>
  <pageSetup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30</vt:i4>
      </vt:variant>
    </vt:vector>
  </HeadingPairs>
  <TitlesOfParts>
    <vt:vector size="39" baseType="lpstr">
      <vt:lpstr>1.3c</vt:lpstr>
      <vt:lpstr>1.4a</vt:lpstr>
      <vt:lpstr>1.4b</vt:lpstr>
      <vt:lpstr>1.4c</vt:lpstr>
      <vt:lpstr>1.5d</vt:lpstr>
      <vt:lpstr>1.5e</vt:lpstr>
      <vt:lpstr>1.7a</vt:lpstr>
      <vt:lpstr>1.8a</vt:lpstr>
      <vt:lpstr>1.8f</vt:lpstr>
      <vt:lpstr>'1.4b'!BreakEvenPoint</vt:lpstr>
      <vt:lpstr>'1.4c'!BreakEvenPoint</vt:lpstr>
      <vt:lpstr>BreakEvenPoint</vt:lpstr>
      <vt:lpstr>'1.4b'!FixedCost</vt:lpstr>
      <vt:lpstr>'1.4c'!FixedCost</vt:lpstr>
      <vt:lpstr>FixedCost</vt:lpstr>
      <vt:lpstr>'1.4b'!MarginalCost</vt:lpstr>
      <vt:lpstr>'1.4c'!MarginalCost</vt:lpstr>
      <vt:lpstr>MarginalCost</vt:lpstr>
      <vt:lpstr>'1.4b'!ProductionQuantity</vt:lpstr>
      <vt:lpstr>'1.4c'!ProductionQuantity</vt:lpstr>
      <vt:lpstr>ProductionQuantity</vt:lpstr>
      <vt:lpstr>'1.4b'!Profit</vt:lpstr>
      <vt:lpstr>'1.4c'!Profit</vt:lpstr>
      <vt:lpstr>Profit</vt:lpstr>
      <vt:lpstr>'1.4b'!SalesForecast</vt:lpstr>
      <vt:lpstr>'1.4c'!SalesForecast</vt:lpstr>
      <vt:lpstr>SalesForecast</vt:lpstr>
      <vt:lpstr>'1.4b'!TotalFixedCost</vt:lpstr>
      <vt:lpstr>'1.4c'!TotalFixedCost</vt:lpstr>
      <vt:lpstr>TotalFixedCost</vt:lpstr>
      <vt:lpstr>'1.4b'!TotalRevenue</vt:lpstr>
      <vt:lpstr>'1.4c'!TotalRevenue</vt:lpstr>
      <vt:lpstr>TotalRevenue</vt:lpstr>
      <vt:lpstr>'1.4b'!TotalVariableCost</vt:lpstr>
      <vt:lpstr>'1.4c'!TotalVariableCost</vt:lpstr>
      <vt:lpstr>TotalVariableCost</vt:lpstr>
      <vt:lpstr>'1.4b'!UnitRevenue</vt:lpstr>
      <vt:lpstr>'1.4c'!UnitRevenue</vt:lpstr>
      <vt:lpstr>UnitRevenue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S. Hillier</dc:creator>
  <cp:lastModifiedBy>Faiyaz Ahmed</cp:lastModifiedBy>
  <dcterms:created xsi:type="dcterms:W3CDTF">1998-11-05T12:19:07Z</dcterms:created>
  <dcterms:modified xsi:type="dcterms:W3CDTF">2013-02-08T03:38:17Z</dcterms:modified>
</cp:coreProperties>
</file>